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/>
  <mc:AlternateContent xmlns:mc="http://schemas.openxmlformats.org/markup-compatibility/2006">
    <mc:Choice Requires="x15">
      <x15ac:absPath xmlns:x15ac="http://schemas.microsoft.com/office/spreadsheetml/2010/11/ac" url="/Users/macair/Desktop/"/>
    </mc:Choice>
  </mc:AlternateContent>
  <xr:revisionPtr revIDLastSave="0" documentId="13_ncr:1_{BF073742-7865-ED47-A1B9-61EBC395BC40}" xr6:coauthVersionLast="47" xr6:coauthVersionMax="47" xr10:uidLastSave="{00000000-0000-0000-0000-000000000000}"/>
  <bookViews>
    <workbookView xWindow="0" yWindow="680" windowWidth="34200" windowHeight="20000" activeTab="9" xr2:uid="{00000000-000D-0000-FFFF-FFFF00000000}"/>
  </bookViews>
  <sheets>
    <sheet name="Listen" sheetId="1" r:id="rId1"/>
    <sheet name="Dashboard" sheetId="2" r:id="rId2"/>
    <sheet name="Qualitätsziele" sheetId="3" r:id="rId3"/>
    <sheet name="Audits" sheetId="4" r:id="rId4"/>
    <sheet name="Risiken_Chancen" sheetId="5" r:id="rId5"/>
    <sheet name="Maßnahmen" sheetId="6" r:id="rId6"/>
    <sheet name="Kundenzufriedenheit" sheetId="7" r:id="rId7"/>
    <sheet name="Lieferanten" sheetId="8" r:id="rId8"/>
    <sheet name="Ressourcen_Kompetenz" sheetId="9" r:id="rId9"/>
    <sheet name="MB_Protokoll" sheetId="10" r:id="rId10"/>
    <sheet name="Beschlüsse" sheetId="11" r:id="rId11"/>
    <sheet name="Anleitung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8" l="1"/>
  <c r="G40" i="8" s="1"/>
  <c r="F39" i="8"/>
  <c r="G39" i="8" s="1"/>
  <c r="F38" i="8"/>
  <c r="G38" i="8" s="1"/>
  <c r="G37" i="8"/>
  <c r="F37" i="8"/>
  <c r="F36" i="8"/>
  <c r="G36" i="8" s="1"/>
  <c r="F35" i="8"/>
  <c r="G35" i="8" s="1"/>
  <c r="F34" i="8"/>
  <c r="G34" i="8" s="1"/>
  <c r="F33" i="8"/>
  <c r="G33" i="8" s="1"/>
  <c r="G32" i="8"/>
  <c r="F32" i="8"/>
  <c r="F31" i="8"/>
  <c r="G31" i="8" s="1"/>
  <c r="F30" i="8"/>
  <c r="G30" i="8" s="1"/>
  <c r="F29" i="8"/>
  <c r="G29" i="8" s="1"/>
  <c r="F28" i="8"/>
  <c r="G28" i="8" s="1"/>
  <c r="G27" i="8"/>
  <c r="F27" i="8"/>
  <c r="F26" i="8"/>
  <c r="G26" i="8" s="1"/>
  <c r="F25" i="8"/>
  <c r="G25" i="8" s="1"/>
  <c r="F24" i="8"/>
  <c r="G24" i="8" s="1"/>
  <c r="F23" i="8"/>
  <c r="G23" i="8" s="1"/>
  <c r="G22" i="8"/>
  <c r="F22" i="8"/>
  <c r="F21" i="8"/>
  <c r="G21" i="8" s="1"/>
  <c r="F20" i="8"/>
  <c r="G20" i="8" s="1"/>
  <c r="F19" i="8"/>
  <c r="G19" i="8" s="1"/>
  <c r="F18" i="8"/>
  <c r="G18" i="8" s="1"/>
  <c r="G17" i="8"/>
  <c r="F17" i="8"/>
  <c r="F16" i="8"/>
  <c r="G16" i="8" s="1"/>
  <c r="F15" i="8"/>
  <c r="G15" i="8" s="1"/>
  <c r="F14" i="8"/>
  <c r="G14" i="8" s="1"/>
  <c r="F13" i="8"/>
  <c r="G13" i="8" s="1"/>
  <c r="G12" i="8"/>
  <c r="F12" i="8"/>
  <c r="F11" i="8"/>
  <c r="G11" i="8" s="1"/>
  <c r="F10" i="8"/>
  <c r="G10" i="8" s="1"/>
  <c r="F9" i="8"/>
  <c r="G9" i="8" s="1"/>
  <c r="F8" i="8"/>
  <c r="G8" i="8" s="1"/>
  <c r="G7" i="8"/>
  <c r="F7" i="8"/>
  <c r="F6" i="8"/>
  <c r="G6" i="8" s="1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I55" i="5"/>
  <c r="K55" i="5" s="1"/>
  <c r="I54" i="5"/>
  <c r="K54" i="5" s="1"/>
  <c r="K53" i="5"/>
  <c r="I53" i="5"/>
  <c r="I52" i="5"/>
  <c r="K52" i="5" s="1"/>
  <c r="K51" i="5"/>
  <c r="I51" i="5"/>
  <c r="I50" i="5"/>
  <c r="K50" i="5" s="1"/>
  <c r="I49" i="5"/>
  <c r="K49" i="5" s="1"/>
  <c r="K48" i="5"/>
  <c r="I48" i="5"/>
  <c r="I47" i="5"/>
  <c r="K47" i="5" s="1"/>
  <c r="K46" i="5"/>
  <c r="I46" i="5"/>
  <c r="I45" i="5"/>
  <c r="K45" i="5" s="1"/>
  <c r="I44" i="5"/>
  <c r="K44" i="5" s="1"/>
  <c r="K43" i="5"/>
  <c r="I43" i="5"/>
  <c r="I42" i="5"/>
  <c r="K42" i="5" s="1"/>
  <c r="K41" i="5"/>
  <c r="I41" i="5"/>
  <c r="I40" i="5"/>
  <c r="K40" i="5" s="1"/>
  <c r="I39" i="5"/>
  <c r="K39" i="5" s="1"/>
  <c r="K38" i="5"/>
  <c r="I38" i="5"/>
  <c r="I37" i="5"/>
  <c r="K37" i="5" s="1"/>
  <c r="K36" i="5"/>
  <c r="I36" i="5"/>
  <c r="I35" i="5"/>
  <c r="K35" i="5" s="1"/>
  <c r="I34" i="5"/>
  <c r="K34" i="5" s="1"/>
  <c r="K33" i="5"/>
  <c r="I33" i="5"/>
  <c r="I32" i="5"/>
  <c r="K32" i="5" s="1"/>
  <c r="K31" i="5"/>
  <c r="I31" i="5"/>
  <c r="I30" i="5"/>
  <c r="K30" i="5" s="1"/>
  <c r="I29" i="5"/>
  <c r="K29" i="5" s="1"/>
  <c r="K28" i="5"/>
  <c r="I28" i="5"/>
  <c r="I27" i="5"/>
  <c r="K27" i="5" s="1"/>
  <c r="K26" i="5"/>
  <c r="I26" i="5"/>
  <c r="I25" i="5"/>
  <c r="K25" i="5" s="1"/>
  <c r="I24" i="5"/>
  <c r="K24" i="5" s="1"/>
  <c r="K23" i="5"/>
  <c r="I23" i="5"/>
  <c r="I22" i="5"/>
  <c r="K22" i="5" s="1"/>
  <c r="K21" i="5"/>
  <c r="I21" i="5"/>
  <c r="I20" i="5"/>
  <c r="K20" i="5" s="1"/>
  <c r="I19" i="5"/>
  <c r="K19" i="5" s="1"/>
  <c r="K18" i="5"/>
  <c r="I18" i="5"/>
  <c r="I17" i="5"/>
  <c r="K17" i="5" s="1"/>
  <c r="K16" i="5"/>
  <c r="I16" i="5"/>
  <c r="I15" i="5"/>
  <c r="K15" i="5" s="1"/>
  <c r="I14" i="5"/>
  <c r="K14" i="5" s="1"/>
  <c r="K13" i="5"/>
  <c r="I13" i="5"/>
  <c r="I12" i="5"/>
  <c r="K12" i="5" s="1"/>
  <c r="K11" i="5"/>
  <c r="I11" i="5"/>
  <c r="I10" i="5"/>
  <c r="K10" i="5" s="1"/>
  <c r="I9" i="5"/>
  <c r="K9" i="5" s="1"/>
  <c r="K8" i="5"/>
  <c r="I8" i="5"/>
  <c r="I7" i="5"/>
  <c r="K7" i="5" s="1"/>
  <c r="K6" i="5"/>
  <c r="I6" i="5"/>
  <c r="J35" i="3"/>
  <c r="K35" i="3" s="1"/>
  <c r="J34" i="3"/>
  <c r="K34" i="3" s="1"/>
  <c r="K33" i="3"/>
  <c r="J33" i="3"/>
  <c r="J32" i="3"/>
  <c r="K32" i="3" s="1"/>
  <c r="K31" i="3"/>
  <c r="J31" i="3"/>
  <c r="J30" i="3"/>
  <c r="K30" i="3" s="1"/>
  <c r="J29" i="3"/>
  <c r="K29" i="3" s="1"/>
  <c r="K28" i="3"/>
  <c r="J28" i="3"/>
  <c r="J27" i="3"/>
  <c r="K27" i="3" s="1"/>
  <c r="K26" i="3"/>
  <c r="J26" i="3"/>
  <c r="J25" i="3"/>
  <c r="K25" i="3" s="1"/>
  <c r="J24" i="3"/>
  <c r="K24" i="3" s="1"/>
  <c r="K23" i="3"/>
  <c r="J23" i="3"/>
  <c r="J22" i="3"/>
  <c r="K22" i="3" s="1"/>
  <c r="K21" i="3"/>
  <c r="J21" i="3"/>
  <c r="J20" i="3"/>
  <c r="K20" i="3" s="1"/>
  <c r="J19" i="3"/>
  <c r="K19" i="3" s="1"/>
  <c r="K18" i="3"/>
  <c r="J18" i="3"/>
  <c r="J17" i="3"/>
  <c r="K17" i="3" s="1"/>
  <c r="K16" i="3"/>
  <c r="J16" i="3"/>
  <c r="J15" i="3"/>
  <c r="K15" i="3" s="1"/>
  <c r="J14" i="3"/>
  <c r="K14" i="3" s="1"/>
  <c r="K13" i="3"/>
  <c r="J13" i="3"/>
  <c r="J12" i="3"/>
  <c r="K12" i="3" s="1"/>
  <c r="K11" i="3"/>
  <c r="J11" i="3"/>
  <c r="J10" i="3"/>
  <c r="K10" i="3" s="1"/>
  <c r="J9" i="3"/>
  <c r="K9" i="3" s="1"/>
  <c r="K8" i="3"/>
  <c r="J8" i="3"/>
  <c r="J7" i="3"/>
  <c r="K7" i="3" s="1"/>
  <c r="K6" i="3"/>
  <c r="J6" i="3"/>
</calcChain>
</file>

<file path=xl/sharedStrings.xml><?xml version="1.0" encoding="utf-8"?>
<sst xmlns="http://schemas.openxmlformats.org/spreadsheetml/2006/main" count="671" uniqueCount="434">
  <si>
    <t>Status</t>
  </si>
  <si>
    <t>Priorität</t>
  </si>
  <si>
    <t>Bewertung</t>
  </si>
  <si>
    <t>Trend</t>
  </si>
  <si>
    <t>Wirksamkeit</t>
  </si>
  <si>
    <t>Ja/Nein</t>
  </si>
  <si>
    <t>offen</t>
  </si>
  <si>
    <t>hoch</t>
  </si>
  <si>
    <t>kritisch</t>
  </si>
  <si>
    <t>steigend</t>
  </si>
  <si>
    <t>nicht wirksam</t>
  </si>
  <si>
    <t>Ja</t>
  </si>
  <si>
    <t>in Bearbeitung</t>
  </si>
  <si>
    <t>mittel</t>
  </si>
  <si>
    <t>Handlungsbedarf</t>
  </si>
  <si>
    <t>gleichbleibend</t>
  </si>
  <si>
    <t>teilweise wirksam</t>
  </si>
  <si>
    <t>Nein</t>
  </si>
  <si>
    <t>umgesetzt</t>
  </si>
  <si>
    <t>niedrig</t>
  </si>
  <si>
    <t>angemessen</t>
  </si>
  <si>
    <t>sinkend</t>
  </si>
  <si>
    <t>wirksam</t>
  </si>
  <si>
    <t>wirksam geprüft</t>
  </si>
  <si>
    <t>gut</t>
  </si>
  <si>
    <t>verschoben</t>
  </si>
  <si>
    <t>sehr gut</t>
  </si>
  <si>
    <t>nicht relevant</t>
  </si>
  <si>
    <t>abgeschlossen</t>
  </si>
  <si>
    <t>Managementbewertung ISO 9001:2015</t>
  </si>
  <si>
    <t>Beispielhafte, vollständig verknüpfte Arbeitsmappe für Geschäftsführung und QMB</t>
  </si>
  <si>
    <t>Berichtsjahr</t>
  </si>
  <si>
    <t>Bewertungsdatum</t>
  </si>
  <si>
    <t>Unternehmen</t>
  </si>
  <si>
    <t>Muster GmbH</t>
  </si>
  <si>
    <t>Leitung</t>
  </si>
  <si>
    <t>Geschäftsführung</t>
  </si>
  <si>
    <t>Version</t>
  </si>
  <si>
    <t>1.0</t>
  </si>
  <si>
    <t>Dok.-Nr.</t>
  </si>
  <si>
    <t>MB-9001-2026-01</t>
  </si>
  <si>
    <t>Offene Maßnahmen</t>
  </si>
  <si>
    <t>Überfällige Maßnahmen</t>
  </si>
  <si>
    <t>Zielerreichung</t>
  </si>
  <si>
    <t>Hohe Risiken</t>
  </si>
  <si>
    <t>Managementbewertung – Zusammenfassung</t>
  </si>
  <si>
    <t>Themenfeld</t>
  </si>
  <si>
    <t>Kennzahl / Aussage</t>
  </si>
  <si>
    <t>Ist</t>
  </si>
  <si>
    <t>Soll</t>
  </si>
  <si>
    <t>Entscheidung / Handlungsbedarf</t>
  </si>
  <si>
    <t>Verantwortlich</t>
  </si>
  <si>
    <t>Kundenzufriedenheit</t>
  </si>
  <si>
    <t>Bewertung aus Kundenumfrage (1–5)</t>
  </si>
  <si>
    <t>Beschwerdeauswertung quartalsweise fortführen</t>
  </si>
  <si>
    <t>Vertrieb</t>
  </si>
  <si>
    <t>Liefertermintreue</t>
  </si>
  <si>
    <t>Anteil termingerechter Lieferungen</t>
  </si>
  <si>
    <t>Engpassanalyse Montage; Wochensteuerung</t>
  </si>
  <si>
    <t>Produktion</t>
  </si>
  <si>
    <t>Reklamationsquote</t>
  </si>
  <si>
    <t>Reklamationen je 1.000 Lieferungen</t>
  </si>
  <si>
    <t>8D-Pflicht bei Wiederholfehlern</t>
  </si>
  <si>
    <t>QM</t>
  </si>
  <si>
    <t>Auditprogramm</t>
  </si>
  <si>
    <t>Durchführungsgrad interne Audits</t>
  </si>
  <si>
    <t>Auditprogramm 2027 risikoorientiert anpassen</t>
  </si>
  <si>
    <t>QMB</t>
  </si>
  <si>
    <t>Lieferantenleistung</t>
  </si>
  <si>
    <t>A-/B-Lieferantenquote</t>
  </si>
  <si>
    <t>Entwicklungsplan für 3 C-Lieferanten</t>
  </si>
  <si>
    <t>Einkauf</t>
  </si>
  <si>
    <t>Schulungsquote</t>
  </si>
  <si>
    <t>durchgeführte Pflichtschulungen</t>
  </si>
  <si>
    <t>Nachholtermine bis 31.08.2026</t>
  </si>
  <si>
    <t>Personal</t>
  </si>
  <si>
    <t>Maßnahmenstatus</t>
  </si>
  <si>
    <t>Anzahl</t>
  </si>
  <si>
    <t>Qualitätsziele und Zielerreichung</t>
  </si>
  <si>
    <t>Beispiele mit automatischer Zielerreichung und Managementbewertung</t>
  </si>
  <si>
    <t>Nr.</t>
  </si>
  <si>
    <t>Bereich</t>
  </si>
  <si>
    <t>Qualitätsziel</t>
  </si>
  <si>
    <t>Kennzahl</t>
  </si>
  <si>
    <t>Berechnung / Einheit</t>
  </si>
  <si>
    <t>Ist Vorjahr</t>
  </si>
  <si>
    <t>Ist aktuell</t>
  </si>
  <si>
    <t>Zielrichtung</t>
  </si>
  <si>
    <t>Maßnahme / Entscheidung</t>
  </si>
  <si>
    <t>Kundenzufriedenheit sichern</t>
  </si>
  <si>
    <t>Kundenbewertung</t>
  </si>
  <si>
    <t>Mittelwert 1–5</t>
  </si>
  <si>
    <t>höher</t>
  </si>
  <si>
    <t>Befragung weiterführen</t>
  </si>
  <si>
    <t>Liefertermintreue verbessern</t>
  </si>
  <si>
    <t>%</t>
  </si>
  <si>
    <t>Engpassanalyse Montage</t>
  </si>
  <si>
    <t>Qualität</t>
  </si>
  <si>
    <t>Reklamationsquote reduzieren</t>
  </si>
  <si>
    <t>niedriger</t>
  </si>
  <si>
    <t>8D bei Wiederholfehlern</t>
  </si>
  <si>
    <t>Lieferantenleistung verbessern</t>
  </si>
  <si>
    <t>C-Lieferanten entwickeln</t>
  </si>
  <si>
    <t>Pflichtschulungen vollständig durchführen</t>
  </si>
  <si>
    <t>Nachholtermine planen</t>
  </si>
  <si>
    <t>Auditprogramm vollständig umsetzen</t>
  </si>
  <si>
    <t>Auditdurchführungsgrad</t>
  </si>
  <si>
    <t>Auditprogramm 2027 anpassen</t>
  </si>
  <si>
    <t>Interne und externe Audits</t>
  </si>
  <si>
    <t>Beispieldaten mit Feststellungen, Maßnahmen und Wirksamkeit</t>
  </si>
  <si>
    <t>Auditart</t>
  </si>
  <si>
    <t>Auditdatum</t>
  </si>
  <si>
    <t>Bereich/Prozess</t>
  </si>
  <si>
    <t>Auditor</t>
  </si>
  <si>
    <t>Abweichung schwer</t>
  </si>
  <si>
    <t>Abweichung gering</t>
  </si>
  <si>
    <t>Hinweise</t>
  </si>
  <si>
    <t>Positive Feststellungen</t>
  </si>
  <si>
    <t>Bericht-Nr.</t>
  </si>
  <si>
    <t>Bemerkung</t>
  </si>
  <si>
    <t>Intern</t>
  </si>
  <si>
    <t>Vertrieb/Auftragsklärung</t>
  </si>
  <si>
    <t>S. Beispiel</t>
  </si>
  <si>
    <t>Angebotsprüfung nachvollziehbar</t>
  </si>
  <si>
    <t>IA-2026-01</t>
  </si>
  <si>
    <t>Nachweis geprüft</t>
  </si>
  <si>
    <t>Einkauf/Lieferantenmanagement</t>
  </si>
  <si>
    <t>Risikoorientierte Lieferantenbewertung</t>
  </si>
  <si>
    <t>IA-2026-02</t>
  </si>
  <si>
    <t>3 C-Lieferanten offen</t>
  </si>
  <si>
    <t>Produktion/Prüfung</t>
  </si>
  <si>
    <t>Externer Auditor</t>
  </si>
  <si>
    <t>Prüfmittelkennzeichnung verbessert</t>
  </si>
  <si>
    <t>IA-2026-03</t>
  </si>
  <si>
    <t>Kalibrierplan ergänzen</t>
  </si>
  <si>
    <t>Extern</t>
  </si>
  <si>
    <t>Gesamtsystem</t>
  </si>
  <si>
    <t>Zertifizierer</t>
  </si>
  <si>
    <t>Gute Einbindung der Leitung</t>
  </si>
  <si>
    <t>ZA-2026-01</t>
  </si>
  <si>
    <t>KPI-System nachschärfen</t>
  </si>
  <si>
    <t>Risiken und Chancen</t>
  </si>
  <si>
    <t>Beispielhafte Bewertung mit Maßnahmen, Priorität und Restbewertung</t>
  </si>
  <si>
    <t>Typ</t>
  </si>
  <si>
    <t>Prozess</t>
  </si>
  <si>
    <t>Thema</t>
  </si>
  <si>
    <t>Ursache</t>
  </si>
  <si>
    <t>Auswirkung/Chance</t>
  </si>
  <si>
    <t>Eintritt (1-5)</t>
  </si>
  <si>
    <t>Auswirkung (1-5)</t>
  </si>
  <si>
    <t>Bruttowert</t>
  </si>
  <si>
    <t>Bestehende Kontrollen</t>
  </si>
  <si>
    <t>Maßnahme</t>
  </si>
  <si>
    <t>Restwert</t>
  </si>
  <si>
    <t>Risiko</t>
  </si>
  <si>
    <t>Lieferverzug Montage</t>
  </si>
  <si>
    <t>Kapazitätsengpass</t>
  </si>
  <si>
    <t>Terminüberschreitung und Kundenunzufriedenheit</t>
  </si>
  <si>
    <t>Wochenplanung, Eskalationsmeeting</t>
  </si>
  <si>
    <t>Kapazitätsmatrix und Fremdvergabe</t>
  </si>
  <si>
    <t>Ausfall Schlüssellieferant</t>
  </si>
  <si>
    <t>Single Source</t>
  </si>
  <si>
    <t>Produktionsunterbrechung</t>
  </si>
  <si>
    <t>Sicherheitsbestand</t>
  </si>
  <si>
    <t>Zweitlieferant qualifizieren</t>
  </si>
  <si>
    <t>Chance</t>
  </si>
  <si>
    <t>Digitaler Angebotsworkflow</t>
  </si>
  <si>
    <t>Medienbrüche</t>
  </si>
  <si>
    <t>Kürzere Durchlaufzeit</t>
  </si>
  <si>
    <t>ERP vorhanden</t>
  </si>
  <si>
    <t>Workflow pilotieren</t>
  </si>
  <si>
    <t>Wissensverlust</t>
  </si>
  <si>
    <t>Ruhestand Schlüsselperson</t>
  </si>
  <si>
    <t>Fehler und Verzögerungen</t>
  </si>
  <si>
    <t>Einarbeitung begonnen</t>
  </si>
  <si>
    <t>Wissensmatrix und Tandemmodell</t>
  </si>
  <si>
    <t>Automatisierte Reklamationsauswertung</t>
  </si>
  <si>
    <t>manuelle Auswertung</t>
  </si>
  <si>
    <t>Frühere Fehlererkennung</t>
  </si>
  <si>
    <t>Excel-Liste</t>
  </si>
  <si>
    <t>Power-BI-Auswertung prüfen</t>
  </si>
  <si>
    <t>Maßnahmen- und Beschlussverfolgung</t>
  </si>
  <si>
    <t>Zentrale Nachverfolgung aus Audit, Zielen, Risiken und Managementbewertung</t>
  </si>
  <si>
    <t>Quelle</t>
  </si>
  <si>
    <t>Thema/Feststellung</t>
  </si>
  <si>
    <t>Beschluss/Maßnahme</t>
  </si>
  <si>
    <t>Start</t>
  </si>
  <si>
    <t>Fälligkeit</t>
  </si>
  <si>
    <t>Umsetzungsnachweis</t>
  </si>
  <si>
    <t>Wirksamkeitskriterium</t>
  </si>
  <si>
    <t>Wirksam geprüft am</t>
  </si>
  <si>
    <t>Kommentar</t>
  </si>
  <si>
    <t>Managementbewertung</t>
  </si>
  <si>
    <t>Liefertermintreue 94 % statt 96 %</t>
  </si>
  <si>
    <t>Kapazitätsengpass Montage</t>
  </si>
  <si>
    <t>Kapazitätsmatrix und Fremdvergabeoption erstellen</t>
  </si>
  <si>
    <t>Leitung Produktion</t>
  </si>
  <si>
    <t>Matrix freigegeben</t>
  </si>
  <si>
    <t>Liefertermintreue ≥ 96 %</t>
  </si>
  <si>
    <t>monatlich berichten</t>
  </si>
  <si>
    <t>Internes Audit</t>
  </si>
  <si>
    <t>Lieferantenbewertung unvollständig</t>
  </si>
  <si>
    <t>Bewertungskriterien nicht einheitlich</t>
  </si>
  <si>
    <t>Bewertungsbogen überarbeiten und 3 Lieferanten neu bewerten</t>
  </si>
  <si>
    <t>neuer Bewertungsbogen</t>
  </si>
  <si>
    <t>100 % kritische Lieferanten bewertet</t>
  </si>
  <si>
    <t>überfällig</t>
  </si>
  <si>
    <t>Risikoanalyse</t>
  </si>
  <si>
    <t>Wissensverlust Schlüsselperson</t>
  </si>
  <si>
    <t>Ruhestand 2027</t>
  </si>
  <si>
    <t>Tandemmodell und Wissensmatrix umsetzen</t>
  </si>
  <si>
    <t>Wissensmatrix</t>
  </si>
  <si>
    <t>Vertretung für alle kritischen Tätigkeiten</t>
  </si>
  <si>
    <t>Schulungsquote 96 %</t>
  </si>
  <si>
    <t>Krankheit/Terminüberschneidung</t>
  </si>
  <si>
    <t>Nachholtermine durchführen</t>
  </si>
  <si>
    <t>Teilnahmenachweise</t>
  </si>
  <si>
    <t>100 % Pflichtschulungen</t>
  </si>
  <si>
    <t>Externes Audit</t>
  </si>
  <si>
    <t>KPI-System uneinheitlich</t>
  </si>
  <si>
    <t>Definitionen fehlen</t>
  </si>
  <si>
    <t>Kennzahlensteckbriefe erstellen</t>
  </si>
  <si>
    <t>Kennzahlensteckbriefe</t>
  </si>
  <si>
    <t>alle Kern-KPI definiert</t>
  </si>
  <si>
    <t>Kundenzufriedenheit und Rückmeldungen</t>
  </si>
  <si>
    <t>Beispiele für Bewertungen, Reklamationen, Trends und Entscheidungen</t>
  </si>
  <si>
    <t>Periode</t>
  </si>
  <si>
    <t>Bewertungen Anzahl</t>
  </si>
  <si>
    <t>Durchschnitt 1-5</t>
  </si>
  <si>
    <t>Reklamationen</t>
  </si>
  <si>
    <t>Lieferungen</t>
  </si>
  <si>
    <t>Reklamationen je 1.000</t>
  </si>
  <si>
    <t>Wiederholfehler</t>
  </si>
  <si>
    <t>Q3/2025</t>
  </si>
  <si>
    <t>Q4/2025</t>
  </si>
  <si>
    <t>Q1/2026</t>
  </si>
  <si>
    <t>Q2/2026</t>
  </si>
  <si>
    <t>Leistung externer Anbieter</t>
  </si>
  <si>
    <t>Beispielhafte Lieferantensteuerung für die Managementbewertung</t>
  </si>
  <si>
    <t>Lieferant</t>
  </si>
  <si>
    <t>Warengruppe</t>
  </si>
  <si>
    <t>Qualität %</t>
  </si>
  <si>
    <t>Termintreue %</t>
  </si>
  <si>
    <t>Service 1-5</t>
  </si>
  <si>
    <t>Gesamtbewertung %</t>
  </si>
  <si>
    <t>Klasse</t>
  </si>
  <si>
    <t>Termin</t>
  </si>
  <si>
    <t>Lieferant A</t>
  </si>
  <si>
    <t>Rohmaterial</t>
  </si>
  <si>
    <t>Lieferant B</t>
  </si>
  <si>
    <t>Zukaufteile</t>
  </si>
  <si>
    <t>Entwicklungsplan</t>
  </si>
  <si>
    <t>Lieferant C</t>
  </si>
  <si>
    <t>Beschichtung</t>
  </si>
  <si>
    <t>Alternativlieferant qualifizieren</t>
  </si>
  <si>
    <t>Lieferant D</t>
  </si>
  <si>
    <t>Verpackung</t>
  </si>
  <si>
    <t>Ressourcen, Kompetenz und Infrastruktur</t>
  </si>
  <si>
    <t>Bewertung der Angemessenheit von Personal, Wissen, Technik und Arbeitsumgebung</t>
  </si>
  <si>
    <t>Kategorie</t>
  </si>
  <si>
    <t>Ist-Situation</t>
  </si>
  <si>
    <t>Bedarf</t>
  </si>
  <si>
    <t>Risiko bei Unterdeckung</t>
  </si>
  <si>
    <t>Nachweis</t>
  </si>
  <si>
    <t>Montagekapazität</t>
  </si>
  <si>
    <t>95 % ausgelastet</t>
  </si>
  <si>
    <t>zusätzliche flexible Kapazität</t>
  </si>
  <si>
    <t>Lieferverzug</t>
  </si>
  <si>
    <t>Fremdvergabepool aufbauen</t>
  </si>
  <si>
    <t>Kapazitätsmatrix</t>
  </si>
  <si>
    <t>Kompetenz</t>
  </si>
  <si>
    <t>Interne Auditoren</t>
  </si>
  <si>
    <t>2 qualifizierte Auditoren</t>
  </si>
  <si>
    <t>Vertretung aufbauen</t>
  </si>
  <si>
    <t>Abhängigkeit</t>
  </si>
  <si>
    <t>1 weiteren Auditor schulen</t>
  </si>
  <si>
    <t>Schulungsplan</t>
  </si>
  <si>
    <t>Infrastruktur</t>
  </si>
  <si>
    <t>Prüfmittelverwaltung</t>
  </si>
  <si>
    <t>Excel-basiert</t>
  </si>
  <si>
    <t>Erinnerungsfunktion</t>
  </si>
  <si>
    <t>überfällige Kalibrierung</t>
  </si>
  <si>
    <t>Softwarelösung bewerten</t>
  </si>
  <si>
    <t>Anbietervergleich</t>
  </si>
  <si>
    <t>Wissen</t>
  </si>
  <si>
    <t>Schlüsselwissen Konstruktion</t>
  </si>
  <si>
    <t>teilweise dokumentiert</t>
  </si>
  <si>
    <t>vollständige Wissenssicherung</t>
  </si>
  <si>
    <t>Tandemmodell umsetzen</t>
  </si>
  <si>
    <t>Managementbewertung – Protokoll und Beschlüsse</t>
  </si>
  <si>
    <t>Vollständige Struktur gemäß ISO 9001 Abschnitt 9.3 mit Beispielen</t>
  </si>
  <si>
    <t>Eingabe nach 9.3</t>
  </si>
  <si>
    <t>Datenquelle</t>
  </si>
  <si>
    <t>Kernaussage / Ergebnis</t>
  </si>
  <si>
    <t>Entscheidung der Leitung</t>
  </si>
  <si>
    <t>Maßnahme erforderlich</t>
  </si>
  <si>
    <t>Ressourcen</t>
  </si>
  <si>
    <t>Wirksamkeitsprüfung</t>
  </si>
  <si>
    <t>Status früherer Maßnahmen</t>
  </si>
  <si>
    <t>Maßnahmenliste</t>
  </si>
  <si>
    <t>2 Maßnahmen abgeschlossen, 3 offen, davon 1 überfällig</t>
  </si>
  <si>
    <t>Überfällige Maßnahme priorisieren</t>
  </si>
  <si>
    <t>intern</t>
  </si>
  <si>
    <t>Prüfung nach Abschluss</t>
  </si>
  <si>
    <t>Änderungen interner und externer Themen</t>
  </si>
  <si>
    <t>Kontextanalyse</t>
  </si>
  <si>
    <t>Fachkräftemangel und Lieferkettenrisiko bleiben wesentlich</t>
  </si>
  <si>
    <t>Wissenssicherung und Zweitlieferant fortsetzen</t>
  </si>
  <si>
    <t>GL/QMB</t>
  </si>
  <si>
    <t>40 h</t>
  </si>
  <si>
    <t>jährlich</t>
  </si>
  <si>
    <t>Kundenauswertung</t>
  </si>
  <si>
    <t>Bewertung steigt auf 4,3; Reklamationsquote sinkt, Ziel noch nicht erreicht</t>
  </si>
  <si>
    <t>Reklamationsanalyse vertiefen</t>
  </si>
  <si>
    <t>20 h</t>
  </si>
  <si>
    <t>Q4/2026</t>
  </si>
  <si>
    <t>Erfüllung Qualitätsziele</t>
  </si>
  <si>
    <t>Zielmatrix</t>
  </si>
  <si>
    <t>2 von 6 Zielen erreicht; 4 teilweise erreicht</t>
  </si>
  <si>
    <t>Maßnahmen für Liefertermintreue und Lieferantenleistung priorisieren</t>
  </si>
  <si>
    <t>Prozessverantwortliche</t>
  </si>
  <si>
    <t>monatlich</t>
  </si>
  <si>
    <t>Prozessleistung und Konformität</t>
  </si>
  <si>
    <t>KPI-Auswertung</t>
  </si>
  <si>
    <t>Liefertermintreue 94 %, Reklamationsquote 7,2/1.000</t>
  </si>
  <si>
    <t>Wochensteuerung Produktion einführen</t>
  </si>
  <si>
    <t>60 h</t>
  </si>
  <si>
    <t>KPI-Bericht</t>
  </si>
  <si>
    <t>Nichtkonformitäten und Korrekturmaßnahmen</t>
  </si>
  <si>
    <t>Audit- und Reklamationsdaten</t>
  </si>
  <si>
    <t>1 schwere, 5 geringe Abweichungen; Wiederholfehler rückläufig</t>
  </si>
  <si>
    <t>8D-Pflicht für Wiederholfehler</t>
  </si>
  <si>
    <t>Auditberichte</t>
  </si>
  <si>
    <t>Überwachungs- und Messergebnisse</t>
  </si>
  <si>
    <t>Messsystem grundsätzlich geeignet, Definitionen uneinheitlich</t>
  </si>
  <si>
    <t>30 h</t>
  </si>
  <si>
    <t>internes Audit 2027</t>
  </si>
  <si>
    <t>Auditergebnisse</t>
  </si>
  <si>
    <t>Auditübersicht</t>
  </si>
  <si>
    <t>Auditprogramm erfüllt; 1 schwere Abweichung noch offen</t>
  </si>
  <si>
    <t>Kalibrierplan überarbeiten</t>
  </si>
  <si>
    <t>Auditbericht IA-2026-03</t>
  </si>
  <si>
    <t>Nachprüfung</t>
  </si>
  <si>
    <t>Lieferantenbewertung</t>
  </si>
  <si>
    <t>A-/B-Quote 91 %; 1 Hochrisikolieferant</t>
  </si>
  <si>
    <t>Einkaufsaufwand</t>
  </si>
  <si>
    <t>Lieferantenliste</t>
  </si>
  <si>
    <t>Angemessenheit Ressourcen</t>
  </si>
  <si>
    <t>Ressourcenbewertung</t>
  </si>
  <si>
    <t>Montagekapazität und Wissenssicherung kritisch</t>
  </si>
  <si>
    <t>Fremdvergabepool und Tandemmodell</t>
  </si>
  <si>
    <t>GL/Personal</t>
  </si>
  <si>
    <t>Budgetfreigabe</t>
  </si>
  <si>
    <t>Ressourcenmatrix</t>
  </si>
  <si>
    <t>Managementreview 2027</t>
  </si>
  <si>
    <t>Wirksamkeit Maßnahmen zu Risiken und Chancen</t>
  </si>
  <si>
    <t>Risikobewertung</t>
  </si>
  <si>
    <t>Maßnahmen wirken teilweise; 3 hohe Risiken verbleiben</t>
  </si>
  <si>
    <t>Restmaßnahmen priorisieren</t>
  </si>
  <si>
    <t>Risikomatrix</t>
  </si>
  <si>
    <t>Verbesserungsmöglichkeiten</t>
  </si>
  <si>
    <t>KVP-Liste</t>
  </si>
  <si>
    <t>Digitalisierung Angebotsworkflow und Reklamationsauswertung priorisiert</t>
  </si>
  <si>
    <t>Pilotprojekte freigeben</t>
  </si>
  <si>
    <t>GL</t>
  </si>
  <si>
    <t>15.000 EUR</t>
  </si>
  <si>
    <t>Projektaufträge</t>
  </si>
  <si>
    <t>Projektabschluss</t>
  </si>
  <si>
    <t>Beschlüsse der Geschäftsführung</t>
  </si>
  <si>
    <t>Ergebnisse der Managementbewertung: Verbesserungen, Änderungen und Ressourcen</t>
  </si>
  <si>
    <t>Beschluss-Nr.</t>
  </si>
  <si>
    <t>Beschluss</t>
  </si>
  <si>
    <t>Begründung</t>
  </si>
  <si>
    <t>Budget/Aufwand</t>
  </si>
  <si>
    <t>Erfolgskriterium</t>
  </si>
  <si>
    <t>Freigabe GL</t>
  </si>
  <si>
    <t>B-2026-01</t>
  </si>
  <si>
    <t>Verbesserung</t>
  </si>
  <si>
    <t>Wochensteuerung Montage einführen</t>
  </si>
  <si>
    <t>Liefertermintreue unter Soll</t>
  </si>
  <si>
    <t>freigegeben</t>
  </si>
  <si>
    <t>B-2026-02</t>
  </si>
  <si>
    <t>Budget für Lieferantenqualifizierung freigeben</t>
  </si>
  <si>
    <t>Hochrisikolieferant</t>
  </si>
  <si>
    <t>5.000 EUR</t>
  </si>
  <si>
    <t>Alternativlieferant freigegeben</t>
  </si>
  <si>
    <t>B-2026-03</t>
  </si>
  <si>
    <t>Änderung QMS</t>
  </si>
  <si>
    <t>Kennzahlensteckbriefe verbindlich einführen</t>
  </si>
  <si>
    <t>uneinheitliche KPI-Definitionen</t>
  </si>
  <si>
    <t>alle Kern-KPI dokumentiert</t>
  </si>
  <si>
    <t>B-2026-04</t>
  </si>
  <si>
    <t>Tandemmodell für Schlüsselwissen</t>
  </si>
  <si>
    <t>80 h</t>
  </si>
  <si>
    <t>Vertretung für kritische Tätigkeiten</t>
  </si>
  <si>
    <t>Anleitung zur Verwendung</t>
  </si>
  <si>
    <t>Diese Datei enthält Beispieldaten. Diese sind vor der betrieblichen Nutzung zu ersetzen.</t>
  </si>
  <si>
    <t>Schritt</t>
  </si>
  <si>
    <t>Vorgehen</t>
  </si>
  <si>
    <t>Hinweis</t>
  </si>
  <si>
    <t>1</t>
  </si>
  <si>
    <t>Stammdaten im Dashboard anpassen</t>
  </si>
  <si>
    <t>Unternehmen, Berichtsjahr, Datum, Version und Dokumentennummer ändern</t>
  </si>
  <si>
    <t>2</t>
  </si>
  <si>
    <t>Beispieldaten ersetzen</t>
  </si>
  <si>
    <t>Alle blau hinterlegten Tabellen enthalten Beispiele und können erweitert werden</t>
  </si>
  <si>
    <t>3</t>
  </si>
  <si>
    <t>Qualitätsziele pflegen</t>
  </si>
  <si>
    <t>Ist, Soll und Zielrichtung eingeben; Zielerreichung wird automatisch berechnet</t>
  </si>
  <si>
    <t>4</t>
  </si>
  <si>
    <t>Audits und Risiken aktualisieren</t>
  </si>
  <si>
    <t>Nur tatsächlich relevante Ergebnisse und Maßnahmen übernehmen</t>
  </si>
  <si>
    <t>5</t>
  </si>
  <si>
    <t>Maßnahmen zentral verfolgen</t>
  </si>
  <si>
    <t>Fälligkeiten, Nachweise und Wirksamkeitskriterien vollständig pflegen</t>
  </si>
  <si>
    <t>6</t>
  </si>
  <si>
    <t>MB-Protokoll vorbereiten</t>
  </si>
  <si>
    <t>Kernaussagen, Bewertung und Leitungsentscheidungen ergänzen</t>
  </si>
  <si>
    <t>7</t>
  </si>
  <si>
    <t>Beschlüsse freigeben</t>
  </si>
  <si>
    <t>Ressourcen, Verantwortlichkeiten und Erfolgskriterien verbindlich festlegen</t>
  </si>
  <si>
    <t>8</t>
  </si>
  <si>
    <t>Dashboard prüfen</t>
  </si>
  <si>
    <t>Kennzahlen und Diagramme für die Leitungssitzung verwenden</t>
  </si>
  <si>
    <t>Vorlage ersetzt keine fachliche Bewertung</t>
  </si>
  <si>
    <t>Die Managementbewertung muss die tatsächliche Organisation, Risiken und Ergebnisse abbilden</t>
  </si>
  <si>
    <t>Copyright</t>
  </si>
  <si>
    <t>QM-4U / SMCT MANAGEMENT</t>
  </si>
  <si>
    <t>Nutzung als Vorlage; Weitergabe und Anpassung gemäß eigener Lizenzbedingungen</t>
  </si>
  <si>
    <t>Dokumentenlenkung</t>
  </si>
  <si>
    <t>Version 1.0</t>
  </si>
  <si>
    <t>Erstellt am 11.07.2026</t>
  </si>
  <si>
    <t>Normbezug</t>
  </si>
  <si>
    <t>ISO 9001:2015, Abschnitt 9.3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</si>
</sst>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%"/>
    <numFmt numFmtId="166" formatCode="0.0"/>
  </numFmts>
  <fonts count="9">
    <font>
      <sz val="11"/>
      <name val="Carlito"/>
    </font>
    <font>
      <b/>
      <sz val="11"/>
      <color rgb="FFFFFFFF"/>
      <name val="Carlito"/>
    </font>
    <font>
      <b/>
      <sz val="18"/>
      <color rgb="FFFFFFFF"/>
      <name val="Carlito"/>
    </font>
    <font>
      <i/>
      <sz val="10"/>
      <color rgb="FF1F1F1F"/>
      <name val="Carlito"/>
    </font>
    <font>
      <b/>
      <sz val="11"/>
      <name val="Carlito"/>
    </font>
    <font>
      <b/>
      <sz val="22"/>
      <color rgb="FF1F1F1F"/>
      <name val="Carlito"/>
    </font>
    <font>
      <b/>
      <sz val="12"/>
      <color rgb="FFFFFFFF"/>
      <name val="Carlito"/>
    </font>
    <font>
      <b/>
      <sz val="10"/>
      <color rgb="FFFFFFFF"/>
      <name val="Carlito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203864"/>
      </patternFill>
    </fill>
    <fill>
      <patternFill patternType="solid">
        <fgColor rgb="FFD9EAF7"/>
      </patternFill>
    </fill>
    <fill>
      <patternFill patternType="solid">
        <fgColor rgb="FFE7E6E6"/>
      </patternFill>
    </fill>
    <fill>
      <patternFill patternType="solid">
        <fgColor rgb="FFF4CCCC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4472C4"/>
      </patternFill>
    </fill>
  </fills>
  <borders count="13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/>
      <diagonal/>
    </border>
    <border>
      <left/>
      <right style="thin">
        <color rgb="FFBFBFBF"/>
      </right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9">
    <xf numFmtId="0" fontId="0" fillId="0" borderId="0" xfId="0"/>
    <xf numFmtId="0" fontId="1" fillId="2" borderId="0" xfId="1" applyFont="1" applyFill="1"/>
    <xf numFmtId="0" fontId="4" fillId="4" borderId="0" xfId="1" applyFont="1" applyFill="1" applyAlignment="1">
      <alignment wrapText="1"/>
    </xf>
    <xf numFmtId="164" fontId="4" fillId="4" borderId="0" xfId="1" applyNumberFormat="1" applyFont="1" applyFill="1" applyAlignment="1">
      <alignment wrapText="1"/>
    </xf>
    <xf numFmtId="0" fontId="7" fillId="8" borderId="1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8" borderId="3" xfId="1" applyFont="1" applyFill="1" applyBorder="1" applyAlignment="1">
      <alignment horizontal="center" vertical="center" wrapText="1"/>
    </xf>
    <xf numFmtId="0" fontId="0" fillId="0" borderId="0" xfId="1" applyFont="1" applyAlignment="1">
      <alignment wrapText="1"/>
    </xf>
    <xf numFmtId="0" fontId="0" fillId="0" borderId="4" xfId="1" applyFont="1" applyBorder="1" applyAlignment="1">
      <alignment vertical="top" wrapText="1"/>
    </xf>
    <xf numFmtId="0" fontId="0" fillId="0" borderId="5" xfId="1" applyFont="1" applyBorder="1" applyAlignment="1">
      <alignment vertical="top" wrapText="1"/>
    </xf>
    <xf numFmtId="0" fontId="0" fillId="0" borderId="6" xfId="1" applyFont="1" applyBorder="1" applyAlignment="1">
      <alignment vertical="top" wrapText="1"/>
    </xf>
    <xf numFmtId="0" fontId="0" fillId="0" borderId="7" xfId="1" applyFont="1" applyBorder="1" applyAlignment="1">
      <alignment vertical="top" wrapText="1"/>
    </xf>
    <xf numFmtId="0" fontId="0" fillId="0" borderId="0" xfId="1" applyFont="1" applyAlignment="1">
      <alignment vertical="top" wrapText="1"/>
    </xf>
    <xf numFmtId="0" fontId="0" fillId="0" borderId="8" xfId="1" applyFont="1" applyBorder="1" applyAlignment="1">
      <alignment vertical="top" wrapText="1"/>
    </xf>
    <xf numFmtId="0" fontId="0" fillId="0" borderId="9" xfId="1" applyFont="1" applyBorder="1" applyAlignment="1">
      <alignment vertical="top" wrapText="1"/>
    </xf>
    <xf numFmtId="0" fontId="0" fillId="0" borderId="10" xfId="1" applyFont="1" applyBorder="1" applyAlignment="1">
      <alignment vertical="top" wrapText="1"/>
    </xf>
    <xf numFmtId="0" fontId="0" fillId="0" borderId="11" xfId="1" applyFont="1" applyBorder="1" applyAlignment="1">
      <alignment vertical="top" wrapText="1"/>
    </xf>
    <xf numFmtId="9" fontId="0" fillId="0" borderId="0" xfId="1" applyNumberFormat="1" applyFont="1" applyAlignment="1">
      <alignment vertical="top" wrapText="1"/>
    </xf>
    <xf numFmtId="9" fontId="0" fillId="0" borderId="10" xfId="1" applyNumberFormat="1" applyFont="1" applyBorder="1" applyAlignment="1">
      <alignment vertical="top" wrapText="1"/>
    </xf>
    <xf numFmtId="166" fontId="0" fillId="0" borderId="5" xfId="1" applyNumberFormat="1" applyFont="1" applyBorder="1" applyAlignment="1">
      <alignment vertical="top" wrapText="1"/>
    </xf>
    <xf numFmtId="165" fontId="0" fillId="0" borderId="5" xfId="1" applyNumberFormat="1" applyFont="1" applyBorder="1" applyAlignment="1">
      <alignment vertical="top" wrapText="1"/>
    </xf>
    <xf numFmtId="165" fontId="0" fillId="0" borderId="0" xfId="1" applyNumberFormat="1" applyFont="1" applyAlignment="1">
      <alignment vertical="top" wrapText="1"/>
    </xf>
    <xf numFmtId="166" fontId="0" fillId="0" borderId="0" xfId="1" applyNumberFormat="1" applyFont="1" applyAlignment="1">
      <alignment vertical="top" wrapText="1"/>
    </xf>
    <xf numFmtId="165" fontId="0" fillId="0" borderId="10" xfId="1" applyNumberFormat="1" applyFont="1" applyBorder="1" applyAlignment="1">
      <alignment vertical="top" wrapText="1"/>
    </xf>
    <xf numFmtId="164" fontId="0" fillId="0" borderId="5" xfId="1" applyNumberFormat="1" applyFont="1" applyBorder="1" applyAlignment="1">
      <alignment vertical="top" wrapText="1"/>
    </xf>
    <xf numFmtId="164" fontId="0" fillId="0" borderId="0" xfId="1" applyNumberFormat="1" applyFont="1" applyAlignment="1">
      <alignment vertical="top" wrapText="1"/>
    </xf>
    <xf numFmtId="164" fontId="0" fillId="0" borderId="10" xfId="1" applyNumberFormat="1" applyFont="1" applyBorder="1" applyAlignment="1">
      <alignment vertical="top" wrapText="1"/>
    </xf>
    <xf numFmtId="9" fontId="0" fillId="0" borderId="5" xfId="1" applyNumberFormat="1" applyFont="1" applyBorder="1" applyAlignment="1">
      <alignment vertical="top" wrapText="1"/>
    </xf>
    <xf numFmtId="164" fontId="0" fillId="0" borderId="6" xfId="1" applyNumberFormat="1" applyFont="1" applyBorder="1" applyAlignment="1">
      <alignment vertical="top" wrapText="1"/>
    </xf>
    <xf numFmtId="164" fontId="0" fillId="0" borderId="8" xfId="1" applyNumberFormat="1" applyFont="1" applyBorder="1" applyAlignment="1">
      <alignment vertical="top" wrapText="1"/>
    </xf>
    <xf numFmtId="164" fontId="0" fillId="0" borderId="11" xfId="1" applyNumberFormat="1" applyFont="1" applyBorder="1" applyAlignment="1">
      <alignment vertical="top" wrapText="1"/>
    </xf>
    <xf numFmtId="0" fontId="2" fillId="2" borderId="0" xfId="1" applyFont="1" applyFill="1" applyAlignment="1">
      <alignment horizontal="left" vertical="center" wrapText="1"/>
    </xf>
    <xf numFmtId="0" fontId="0" fillId="0" borderId="0" xfId="1" applyFont="1" applyAlignment="1">
      <alignment wrapText="1"/>
    </xf>
    <xf numFmtId="0" fontId="3" fillId="3" borderId="0" xfId="1" applyFont="1" applyFill="1" applyAlignment="1">
      <alignment horizontal="left" vertical="center" wrapText="1"/>
    </xf>
    <xf numFmtId="0" fontId="6" fillId="2" borderId="0" xfId="1" applyFont="1" applyFill="1" applyAlignment="1">
      <alignment wrapText="1"/>
    </xf>
    <xf numFmtId="0" fontId="3" fillId="3" borderId="0" xfId="1" applyFont="1" applyFill="1" applyAlignment="1">
      <alignment horizontal="left" vertical="center"/>
    </xf>
    <xf numFmtId="0" fontId="0" fillId="0" borderId="0" xfId="0"/>
    <xf numFmtId="0" fontId="2" fillId="2" borderId="0" xfId="1" applyFont="1" applyFill="1" applyAlignment="1">
      <alignment horizontal="left" vertical="center"/>
    </xf>
    <xf numFmtId="0" fontId="7" fillId="8" borderId="12" xfId="1" applyFont="1" applyFill="1" applyBorder="1" applyAlignment="1">
      <alignment horizontal="center" vertical="center" wrapText="1"/>
    </xf>
    <xf numFmtId="0" fontId="0" fillId="0" borderId="12" xfId="1" applyFont="1" applyBorder="1" applyAlignment="1">
      <alignment vertical="top" wrapText="1"/>
    </xf>
    <xf numFmtId="9" fontId="0" fillId="0" borderId="12" xfId="1" applyNumberFormat="1" applyFont="1" applyBorder="1" applyAlignment="1">
      <alignment vertical="top" wrapText="1"/>
    </xf>
    <xf numFmtId="0" fontId="1" fillId="2" borderId="12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0" fillId="0" borderId="12" xfId="1" applyFont="1" applyBorder="1" applyAlignment="1">
      <alignment wrapText="1"/>
    </xf>
    <xf numFmtId="0" fontId="5" fillId="6" borderId="12" xfId="1" applyFont="1" applyFill="1" applyBorder="1" applyAlignment="1">
      <alignment horizontal="center" vertical="center" wrapText="1"/>
    </xf>
    <xf numFmtId="9" fontId="5" fillId="7" borderId="12" xfId="1" applyNumberFormat="1" applyFont="1" applyFill="1" applyBorder="1" applyAlignment="1">
      <alignment horizontal="center" vertical="center" wrapText="1"/>
    </xf>
    <xf numFmtId="1" fontId="0" fillId="0" borderId="5" xfId="1" applyNumberFormat="1" applyFont="1" applyBorder="1" applyAlignment="1">
      <alignment vertical="top" wrapText="1"/>
    </xf>
    <xf numFmtId="1" fontId="0" fillId="0" borderId="0" xfId="1" applyNumberFormat="1" applyFont="1" applyAlignment="1">
      <alignment vertical="top" wrapText="1"/>
    </xf>
    <xf numFmtId="1" fontId="0" fillId="0" borderId="10" xfId="1" applyNumberFormat="1" applyFont="1" applyBorder="1" applyAlignment="1">
      <alignment vertical="top" wrapText="1"/>
    </xf>
  </cellXfs>
  <cellStyles count="2">
    <cellStyle name="Normal" xfId="1" xr:uid="{00000000-0005-0000-0000-000000000000}"/>
    <cellStyle name="Standard" xfId="0" builtinId="0"/>
  </cellStyles>
  <dxfs count="2">
    <dxf>
      <numFmt numFmtId="1" formatCode="0"/>
    </dxf>
    <dxf>
      <font>
        <b/>
        <color rgb="FFC00000"/>
      </font>
      <fill>
        <patternFill patternType="solid">
          <bgColor rgb="FFF4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Ist-/Soll-Vergleich ausgewählter Kennzahlen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Series 1</c:v>
          </c:tx>
          <c:invertIfNegative val="1"/>
          <c:cat>
            <c:strRef>
              <c:f>Dashboard!$B$12:$B$17</c:f>
              <c:strCache>
                <c:ptCount val="6"/>
                <c:pt idx="0">
                  <c:v>Bewertung aus Kundenumfrage (1–5)</c:v>
                </c:pt>
                <c:pt idx="1">
                  <c:v>Anteil termingerechter Lieferungen</c:v>
                </c:pt>
                <c:pt idx="2">
                  <c:v>Reklamationen je 1.000 Lieferungen</c:v>
                </c:pt>
                <c:pt idx="3">
                  <c:v>Durchführungsgrad interne Audits</c:v>
                </c:pt>
                <c:pt idx="4">
                  <c:v>A-/B-Lieferantenquote</c:v>
                </c:pt>
                <c:pt idx="5">
                  <c:v>durchgeführte Pflichtschulungen</c:v>
                </c:pt>
              </c:strCache>
            </c:strRef>
          </c:cat>
          <c:val>
            <c:numRef>
              <c:f>Dashboard!$C$12:$C$17</c:f>
              <c:numCache>
                <c:formatCode>0%</c:formatCode>
                <c:ptCount val="6"/>
                <c:pt idx="0" formatCode="General">
                  <c:v>4.3</c:v>
                </c:pt>
                <c:pt idx="1">
                  <c:v>0.94</c:v>
                </c:pt>
                <c:pt idx="2" formatCode="General">
                  <c:v>7.2</c:v>
                </c:pt>
                <c:pt idx="3">
                  <c:v>1</c:v>
                </c:pt>
                <c:pt idx="4">
                  <c:v>0.91</c:v>
                </c:pt>
                <c:pt idx="5">
                  <c:v>0.96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8-C847-A365-10F4BE88CD57}"/>
            </c:ext>
          </c:extLst>
        </c:ser>
        <c:ser>
          <c:idx val="1"/>
          <c:order val="1"/>
          <c:tx>
            <c:v>Series 2</c:v>
          </c:tx>
          <c:invertIfNegative val="1"/>
          <c:cat>
            <c:strRef>
              <c:f>Dashboard!$B$12:$B$17</c:f>
              <c:strCache>
                <c:ptCount val="6"/>
                <c:pt idx="0">
                  <c:v>Bewertung aus Kundenumfrage (1–5)</c:v>
                </c:pt>
                <c:pt idx="1">
                  <c:v>Anteil termingerechter Lieferungen</c:v>
                </c:pt>
                <c:pt idx="2">
                  <c:v>Reklamationen je 1.000 Lieferungen</c:v>
                </c:pt>
                <c:pt idx="3">
                  <c:v>Durchführungsgrad interne Audits</c:v>
                </c:pt>
                <c:pt idx="4">
                  <c:v>A-/B-Lieferantenquote</c:v>
                </c:pt>
                <c:pt idx="5">
                  <c:v>durchgeführte Pflichtschulungen</c:v>
                </c:pt>
              </c:strCache>
            </c:strRef>
          </c:cat>
          <c:val>
            <c:numRef>
              <c:f>Dashboard!$D$12:$D$17</c:f>
              <c:numCache>
                <c:formatCode>0%</c:formatCode>
                <c:ptCount val="6"/>
                <c:pt idx="0" formatCode="General">
                  <c:v>4.2</c:v>
                </c:pt>
                <c:pt idx="1">
                  <c:v>0.96</c:v>
                </c:pt>
                <c:pt idx="2" formatCode="General">
                  <c:v>5</c:v>
                </c:pt>
                <c:pt idx="3">
                  <c:v>1</c:v>
                </c:pt>
                <c:pt idx="4">
                  <c:v>0.95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48-C847-A365-10F4BE88C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Status der Maßnahmen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Anzahl</c:v>
          </c:tx>
          <c:cat>
            <c:strRef>
              <c:f>Dashboard!$A$22:$A$25</c:f>
              <c:strCache>
                <c:ptCount val="4"/>
                <c:pt idx="0">
                  <c:v>offen</c:v>
                </c:pt>
                <c:pt idx="1">
                  <c:v>in Bearbeitung</c:v>
                </c:pt>
                <c:pt idx="2">
                  <c:v>abgeschlossen</c:v>
                </c:pt>
                <c:pt idx="3">
                  <c:v>wirksam geprüft</c:v>
                </c:pt>
              </c:strCache>
            </c:strRef>
          </c:cat>
          <c:val>
            <c:numRef>
              <c:f>Dashboard!$B$22:$B$25</c:f>
              <c:numCache>
                <c:formatCode>General</c:formatCode>
                <c:ptCount val="4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97-FC4D-B64A-2AA773269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Trend Kundenzufriedenheit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Bewertungen Anzahl</c:v>
          </c:tx>
          <c:cat>
            <c:strRef>
              <c:f>Kundenzufriedenheit!$A$6:$A$9</c:f>
              <c:strCache>
                <c:ptCount val="4"/>
                <c:pt idx="0">
                  <c:v>Q3/2025</c:v>
                </c:pt>
                <c:pt idx="1">
                  <c:v>Q4/2025</c:v>
                </c:pt>
                <c:pt idx="2">
                  <c:v>Q1/2026</c:v>
                </c:pt>
                <c:pt idx="3">
                  <c:v>Q2/2026</c:v>
                </c:pt>
              </c:strCache>
            </c:strRef>
          </c:cat>
          <c:val>
            <c:numRef>
              <c:f>Kundenzufriedenheit!$B$6:$B$9</c:f>
              <c:numCache>
                <c:formatCode>General</c:formatCode>
                <c:ptCount val="4"/>
                <c:pt idx="0">
                  <c:v>22</c:v>
                </c:pt>
                <c:pt idx="1">
                  <c:v>24</c:v>
                </c:pt>
                <c:pt idx="2">
                  <c:v>28</c:v>
                </c:pt>
                <c:pt idx="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A-3048-A21B-F357524B2288}"/>
            </c:ext>
          </c:extLst>
        </c:ser>
        <c:ser>
          <c:idx val="1"/>
          <c:order val="1"/>
          <c:tx>
            <c:v>Durchschnitt 1-5</c:v>
          </c:tx>
          <c:cat>
            <c:strRef>
              <c:f>Kundenzufriedenheit!$A$6:$A$9</c:f>
              <c:strCache>
                <c:ptCount val="4"/>
                <c:pt idx="0">
                  <c:v>Q3/2025</c:v>
                </c:pt>
                <c:pt idx="1">
                  <c:v>Q4/2025</c:v>
                </c:pt>
                <c:pt idx="2">
                  <c:v>Q1/2026</c:v>
                </c:pt>
                <c:pt idx="3">
                  <c:v>Q2/2026</c:v>
                </c:pt>
              </c:strCache>
            </c:strRef>
          </c:cat>
          <c:val>
            <c:numRef>
              <c:f>Kundenzufriedenheit!$C$6:$C$9</c:f>
              <c:numCache>
                <c:formatCode>General</c:formatCode>
                <c:ptCount val="4"/>
                <c:pt idx="0">
                  <c:v>4</c:v>
                </c:pt>
                <c:pt idx="1">
                  <c:v>4.0999999999999996</c:v>
                </c:pt>
                <c:pt idx="2">
                  <c:v>4.2</c:v>
                </c:pt>
                <c:pt idx="3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A-3048-A21B-F357524B2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9</xdr:row>
      <xdr:rowOff>0</xdr:rowOff>
    </xdr:from>
    <xdr:to>
      <xdr:col>14</xdr:col>
      <xdr:colOff>0</xdr:colOff>
      <xdr:row>22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22</xdr:row>
      <xdr:rowOff>0</xdr:rowOff>
    </xdr:from>
    <xdr:to>
      <xdr:col>14</xdr:col>
      <xdr:colOff>0</xdr:colOff>
      <xdr:row>36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22</xdr:row>
      <xdr:rowOff>0</xdr:rowOff>
    </xdr:from>
    <xdr:to>
      <xdr:col>8</xdr:col>
      <xdr:colOff>0</xdr:colOff>
      <xdr:row>36</xdr:row>
      <xdr:rowOff>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Qualitaetsziele" displayName="tblQualitaetsziele" ref="A5:L35">
  <tableColumns count="12">
    <tableColumn id="1" xr3:uid="{00000000-0010-0000-0000-000001000000}" name="Nr."/>
    <tableColumn id="2" xr3:uid="{00000000-0010-0000-0000-000002000000}" name="Bereich"/>
    <tableColumn id="3" xr3:uid="{00000000-0010-0000-0000-000003000000}" name="Qualitätsziel"/>
    <tableColumn id="4" xr3:uid="{00000000-0010-0000-0000-000004000000}" name="Kennzahl"/>
    <tableColumn id="5" xr3:uid="{00000000-0010-0000-0000-000005000000}" name="Berechnung / Einheit"/>
    <tableColumn id="6" xr3:uid="{00000000-0010-0000-0000-000006000000}" name="Ist Vorjahr"/>
    <tableColumn id="7" xr3:uid="{00000000-0010-0000-0000-000007000000}" name="Ist aktuell"/>
    <tableColumn id="8" xr3:uid="{00000000-0010-0000-0000-000008000000}" name="Soll"/>
    <tableColumn id="9" xr3:uid="{00000000-0010-0000-0000-000009000000}" name="Zielrichtung"/>
    <tableColumn id="10" xr3:uid="{00000000-0010-0000-0000-00000A000000}" name="Zielerreichung"/>
    <tableColumn id="11" xr3:uid="{00000000-0010-0000-0000-00000B000000}" name="Status"/>
    <tableColumn id="12" xr3:uid="{00000000-0010-0000-0000-00000C000000}" name="Maßnahme / Entscheidung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Audits" displayName="tblAudits" ref="A5:M50">
  <tableColumns count="13">
    <tableColumn id="1" xr3:uid="{00000000-0010-0000-0100-000001000000}" name="Nr."/>
    <tableColumn id="2" xr3:uid="{00000000-0010-0000-0100-000002000000}" name="Auditart"/>
    <tableColumn id="3" xr3:uid="{00000000-0010-0000-0100-000003000000}" name="Auditdatum"/>
    <tableColumn id="4" xr3:uid="{00000000-0010-0000-0100-000004000000}" name="Bereich/Prozess"/>
    <tableColumn id="5" xr3:uid="{00000000-0010-0000-0100-000005000000}" name="Auditor"/>
    <tableColumn id="6" xr3:uid="{00000000-0010-0000-0100-000006000000}" name="Abweichung schwer"/>
    <tableColumn id="7" xr3:uid="{00000000-0010-0000-0100-000007000000}" name="Abweichung gering"/>
    <tableColumn id="8" xr3:uid="{00000000-0010-0000-0100-000008000000}" name="Hinweise"/>
    <tableColumn id="9" xr3:uid="{00000000-0010-0000-0100-000009000000}" name="Positive Feststellungen"/>
    <tableColumn id="10" xr3:uid="{00000000-0010-0000-0100-00000A000000}" name="Maßnahmenstatus"/>
    <tableColumn id="11" xr3:uid="{00000000-0010-0000-0100-00000B000000}" name="Wirksamkeit"/>
    <tableColumn id="12" xr3:uid="{00000000-0010-0000-0100-00000C000000}" name="Bericht-Nr."/>
    <tableColumn id="13" xr3:uid="{00000000-0010-0000-0100-00000D000000}" name="Bemerkung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Risiken" displayName="tblRisiken" ref="A5:N55">
  <tableColumns count="14">
    <tableColumn id="1" xr3:uid="{00000000-0010-0000-0200-000001000000}" name="Nr."/>
    <tableColumn id="2" xr3:uid="{00000000-0010-0000-0200-000002000000}" name="Typ"/>
    <tableColumn id="3" xr3:uid="{00000000-0010-0000-0200-000003000000}" name="Prozess"/>
    <tableColumn id="4" xr3:uid="{00000000-0010-0000-0200-000004000000}" name="Thema"/>
    <tableColumn id="5" xr3:uid="{00000000-0010-0000-0200-000005000000}" name="Ursache"/>
    <tableColumn id="6" xr3:uid="{00000000-0010-0000-0200-000006000000}" name="Auswirkung/Chance"/>
    <tableColumn id="7" xr3:uid="{00000000-0010-0000-0200-000007000000}" name="Eintritt (1-5)"/>
    <tableColumn id="8" xr3:uid="{00000000-0010-0000-0200-000008000000}" name="Auswirkung (1-5)"/>
    <tableColumn id="9" xr3:uid="{00000000-0010-0000-0200-000009000000}" name="Bruttowert"/>
    <tableColumn id="10" xr3:uid="{00000000-0010-0000-0200-00000A000000}" name="Bestehende Kontrollen"/>
    <tableColumn id="11" xr3:uid="{00000000-0010-0000-0200-00000B000000}" name="Priorität"/>
    <tableColumn id="12" xr3:uid="{00000000-0010-0000-0200-00000C000000}" name="Maßnahme"/>
    <tableColumn id="13" xr3:uid="{00000000-0010-0000-0200-00000D000000}" name="Restwert"/>
    <tableColumn id="14" xr3:uid="{00000000-0010-0000-0200-00000E000000}" name="Statu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Massnahmen" displayName="tblMassnahmen" ref="A5:N105">
  <tableColumns count="14">
    <tableColumn id="1" xr3:uid="{00000000-0010-0000-0300-000001000000}" name="Nr."/>
    <tableColumn id="2" xr3:uid="{00000000-0010-0000-0300-000002000000}" name="Quelle"/>
    <tableColumn id="3" xr3:uid="{00000000-0010-0000-0300-000003000000}" name="Thema/Feststellung"/>
    <tableColumn id="4" xr3:uid="{00000000-0010-0000-0300-000004000000}" name="Ursache"/>
    <tableColumn id="5" xr3:uid="{00000000-0010-0000-0300-000005000000}" name="Beschluss/Maßnahme"/>
    <tableColumn id="6" xr3:uid="{00000000-0010-0000-0300-000006000000}" name="Verantwortlich"/>
    <tableColumn id="7" xr3:uid="{00000000-0010-0000-0300-000007000000}" name="Priorität"/>
    <tableColumn id="8" xr3:uid="{00000000-0010-0000-0300-000008000000}" name="Start"/>
    <tableColumn id="9" xr3:uid="{00000000-0010-0000-0300-000009000000}" name="Fälligkeit"/>
    <tableColumn id="10" xr3:uid="{00000000-0010-0000-0300-00000A000000}" name="Umsetzungsnachweis"/>
    <tableColumn id="11" xr3:uid="{00000000-0010-0000-0300-00000B000000}" name="Wirksamkeitskriterium"/>
    <tableColumn id="12" xr3:uid="{00000000-0010-0000-0300-00000C000000}" name="Status"/>
    <tableColumn id="13" xr3:uid="{00000000-0010-0000-0300-00000D000000}" name="Wirksam geprüft am"/>
    <tableColumn id="14" xr3:uid="{00000000-0010-0000-0300-00000E000000}" name="Komment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Kunden" displayName="tblKunden" ref="A5:J30">
  <tableColumns count="10">
    <tableColumn id="1" xr3:uid="{00000000-0010-0000-0400-000001000000}" name="Periode"/>
    <tableColumn id="2" xr3:uid="{00000000-0010-0000-0400-000002000000}" name="Bewertungen Anzahl"/>
    <tableColumn id="3" xr3:uid="{00000000-0010-0000-0400-000003000000}" name="Durchschnitt 1-5"/>
    <tableColumn id="4" xr3:uid="{00000000-0010-0000-0400-000004000000}" name="Reklamationen"/>
    <tableColumn id="5" xr3:uid="{00000000-0010-0000-0400-000005000000}" name="Lieferungen"/>
    <tableColumn id="6" xr3:uid="{00000000-0010-0000-0400-000006000000}" name="Reklamationen je 1.000" dataDxfId="0"/>
    <tableColumn id="7" xr3:uid="{00000000-0010-0000-0400-000007000000}" name="Wiederholfehler"/>
    <tableColumn id="8" xr3:uid="{00000000-0010-0000-0400-000008000000}" name="Trend"/>
    <tableColumn id="9" xr3:uid="{00000000-0010-0000-0400-000009000000}" name="Bewertung"/>
    <tableColumn id="10" xr3:uid="{00000000-0010-0000-0400-00000A000000}" name="Maßnahm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blLieferanten" displayName="tblLieferanten" ref="A5:K40">
  <tableColumns count="11">
    <tableColumn id="1" xr3:uid="{00000000-0010-0000-0500-000001000000}" name="Lieferant"/>
    <tableColumn id="2" xr3:uid="{00000000-0010-0000-0500-000002000000}" name="Warengruppe"/>
    <tableColumn id="3" xr3:uid="{00000000-0010-0000-0500-000003000000}" name="Qualität %"/>
    <tableColumn id="4" xr3:uid="{00000000-0010-0000-0500-000004000000}" name="Termintreue %"/>
    <tableColumn id="5" xr3:uid="{00000000-0010-0000-0500-000005000000}" name="Service 1-5"/>
    <tableColumn id="6" xr3:uid="{00000000-0010-0000-0500-000006000000}" name="Gesamtbewertung %"/>
    <tableColumn id="7" xr3:uid="{00000000-0010-0000-0500-000007000000}" name="Klasse"/>
    <tableColumn id="8" xr3:uid="{00000000-0010-0000-0500-000008000000}" name="Risiko"/>
    <tableColumn id="9" xr3:uid="{00000000-0010-0000-0500-000009000000}" name="Maßnahme"/>
    <tableColumn id="10" xr3:uid="{00000000-0010-0000-0500-00000A000000}" name="Verantwortlich"/>
    <tableColumn id="11" xr3:uid="{00000000-0010-0000-0500-00000B000000}" name="Termi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blRessourcen" displayName="tblRessourcen" ref="A5:K40">
  <tableColumns count="11">
    <tableColumn id="1" xr3:uid="{00000000-0010-0000-0600-000001000000}" name="Kategorie"/>
    <tableColumn id="2" xr3:uid="{00000000-0010-0000-0600-000002000000}" name="Thema"/>
    <tableColumn id="3" xr3:uid="{00000000-0010-0000-0600-000003000000}" name="Ist-Situation"/>
    <tableColumn id="4" xr3:uid="{00000000-0010-0000-0600-000004000000}" name="Bedarf"/>
    <tableColumn id="5" xr3:uid="{00000000-0010-0000-0600-000005000000}" name="Bewertung"/>
    <tableColumn id="6" xr3:uid="{00000000-0010-0000-0600-000006000000}" name="Risiko bei Unterdeckung"/>
    <tableColumn id="7" xr3:uid="{00000000-0010-0000-0600-000007000000}" name="Beschluss/Maßnahme"/>
    <tableColumn id="8" xr3:uid="{00000000-0010-0000-0600-000008000000}" name="Verantwortlich"/>
    <tableColumn id="9" xr3:uid="{00000000-0010-0000-0600-000009000000}" name="Termin"/>
    <tableColumn id="10" xr3:uid="{00000000-0010-0000-0600-00000A000000}" name="Status"/>
    <tableColumn id="11" xr3:uid="{00000000-0010-0000-0600-00000B000000}" name="Nachwei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blMBProtokoll" displayName="tblMBProtokoll" ref="A5:N60">
  <tableColumns count="14">
    <tableColumn id="1" xr3:uid="{00000000-0010-0000-0700-000001000000}" name="Nr."/>
    <tableColumn id="2" xr3:uid="{00000000-0010-0000-0700-000002000000}" name="Eingabe nach 9.3"/>
    <tableColumn id="3" xr3:uid="{00000000-0010-0000-0700-000003000000}" name="Datenquelle"/>
    <tableColumn id="4" xr3:uid="{00000000-0010-0000-0700-000004000000}" name="Kernaussage / Ergebnis"/>
    <tableColumn id="5" xr3:uid="{00000000-0010-0000-0700-000005000000}" name="Trend"/>
    <tableColumn id="6" xr3:uid="{00000000-0010-0000-0700-000006000000}" name="Bewertung"/>
    <tableColumn id="7" xr3:uid="{00000000-0010-0000-0700-000007000000}" name="Entscheidung der Leitung"/>
    <tableColumn id="8" xr3:uid="{00000000-0010-0000-0700-000008000000}" name="Maßnahme erforderlich"/>
    <tableColumn id="9" xr3:uid="{00000000-0010-0000-0700-000009000000}" name="Verantwortlich"/>
    <tableColumn id="10" xr3:uid="{00000000-0010-0000-0700-00000A000000}" name="Termin"/>
    <tableColumn id="11" xr3:uid="{00000000-0010-0000-0700-00000B000000}" name="Ressourcen"/>
    <tableColumn id="12" xr3:uid="{00000000-0010-0000-0700-00000C000000}" name="Nachweis"/>
    <tableColumn id="13" xr3:uid="{00000000-0010-0000-0700-00000D000000}" name="Status"/>
    <tableColumn id="14" xr3:uid="{00000000-0010-0000-0700-00000E000000}" name="Wirksamkeitsprüfung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blBeschluesse" displayName="tblBeschluesse" ref="A5:K40">
  <tableColumns count="11">
    <tableColumn id="1" xr3:uid="{00000000-0010-0000-0800-000001000000}" name="Beschluss-Nr."/>
    <tableColumn id="2" xr3:uid="{00000000-0010-0000-0800-000002000000}" name="Kategorie"/>
    <tableColumn id="3" xr3:uid="{00000000-0010-0000-0800-000003000000}" name="Beschluss"/>
    <tableColumn id="4" xr3:uid="{00000000-0010-0000-0800-000004000000}" name="Begründung"/>
    <tableColumn id="5" xr3:uid="{00000000-0010-0000-0800-000005000000}" name="Verantwortlich"/>
    <tableColumn id="6" xr3:uid="{00000000-0010-0000-0800-000006000000}" name="Budget/Aufwand"/>
    <tableColumn id="7" xr3:uid="{00000000-0010-0000-0800-000007000000}" name="Termin"/>
    <tableColumn id="8" xr3:uid="{00000000-0010-0000-0800-000008000000}" name="Erfolgskriterium"/>
    <tableColumn id="9" xr3:uid="{00000000-0010-0000-0800-000009000000}" name="Status"/>
    <tableColumn id="10" xr3:uid="{00000000-0010-0000-0800-00000A000000}" name="Freigabe GL"/>
    <tableColumn id="11" xr3:uid="{00000000-0010-0000-0800-00000B000000}" name="Komment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workbookViewId="0"/>
  </sheetViews>
  <sheetFormatPr baseColWidth="10" defaultColWidth="8.83203125" defaultRowHeight="15"/>
  <cols>
    <col min="1" max="6" width="18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</row>
    <row r="3" spans="1:6">
      <c r="A3" t="s">
        <v>12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</row>
    <row r="4" spans="1:6">
      <c r="A4" t="s">
        <v>18</v>
      </c>
      <c r="B4" t="s">
        <v>19</v>
      </c>
      <c r="C4" t="s">
        <v>20</v>
      </c>
      <c r="D4" t="s">
        <v>21</v>
      </c>
      <c r="E4" t="s">
        <v>22</v>
      </c>
    </row>
    <row r="5" spans="1:6">
      <c r="A5" t="s">
        <v>23</v>
      </c>
      <c r="C5" t="s">
        <v>24</v>
      </c>
    </row>
    <row r="6" spans="1:6">
      <c r="A6" t="s">
        <v>25</v>
      </c>
      <c r="C6" t="s">
        <v>26</v>
      </c>
    </row>
    <row r="7" spans="1:6">
      <c r="A7" t="s">
        <v>27</v>
      </c>
    </row>
    <row r="8" spans="1:6">
      <c r="A8" t="s">
        <v>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60"/>
  <sheetViews>
    <sheetView tabSelected="1" workbookViewId="0">
      <selection sqref="A1:N1"/>
    </sheetView>
  </sheetViews>
  <sheetFormatPr baseColWidth="10" defaultColWidth="8.83203125" defaultRowHeight="15"/>
  <cols>
    <col min="1" max="2" width="16" customWidth="1"/>
    <col min="3" max="6" width="24" customWidth="1"/>
    <col min="7" max="14" width="18" customWidth="1"/>
  </cols>
  <sheetData>
    <row r="1" spans="1:14" ht="45.25" customHeight="1">
      <c r="A1" s="31" t="s">
        <v>289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9.25" customHeight="1">
      <c r="A2" s="35" t="s">
        <v>290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5" spans="1:14" ht="40" customHeight="1">
      <c r="A5" s="4" t="s">
        <v>80</v>
      </c>
      <c r="B5" s="5" t="s">
        <v>291</v>
      </c>
      <c r="C5" s="5" t="s">
        <v>292</v>
      </c>
      <c r="D5" s="5" t="s">
        <v>293</v>
      </c>
      <c r="E5" s="5" t="s">
        <v>3</v>
      </c>
      <c r="F5" s="5" t="s">
        <v>2</v>
      </c>
      <c r="G5" s="5" t="s">
        <v>294</v>
      </c>
      <c r="H5" s="5" t="s">
        <v>295</v>
      </c>
      <c r="I5" s="5" t="s">
        <v>51</v>
      </c>
      <c r="J5" s="5" t="s">
        <v>246</v>
      </c>
      <c r="K5" s="5" t="s">
        <v>296</v>
      </c>
      <c r="L5" s="5" t="s">
        <v>263</v>
      </c>
      <c r="M5" s="5" t="s">
        <v>0</v>
      </c>
      <c r="N5" s="6" t="s">
        <v>297</v>
      </c>
    </row>
    <row r="6" spans="1:14" ht="48">
      <c r="A6" s="8">
        <v>1</v>
      </c>
      <c r="B6" s="9" t="s">
        <v>298</v>
      </c>
      <c r="C6" s="9" t="s">
        <v>299</v>
      </c>
      <c r="D6" s="9" t="s">
        <v>300</v>
      </c>
      <c r="E6" s="9" t="s">
        <v>15</v>
      </c>
      <c r="F6" s="9" t="s">
        <v>14</v>
      </c>
      <c r="G6" s="9" t="s">
        <v>301</v>
      </c>
      <c r="H6" s="9" t="s">
        <v>11</v>
      </c>
      <c r="I6" s="9" t="s">
        <v>71</v>
      </c>
      <c r="J6" s="24">
        <v>46234</v>
      </c>
      <c r="K6" s="9" t="s">
        <v>302</v>
      </c>
      <c r="L6" s="9" t="s">
        <v>299</v>
      </c>
      <c r="M6" s="9" t="s">
        <v>6</v>
      </c>
      <c r="N6" s="10" t="s">
        <v>303</v>
      </c>
    </row>
    <row r="7" spans="1:14" ht="48">
      <c r="A7" s="11">
        <v>2</v>
      </c>
      <c r="B7" s="12" t="s">
        <v>304</v>
      </c>
      <c r="C7" s="12" t="s">
        <v>305</v>
      </c>
      <c r="D7" s="12" t="s">
        <v>306</v>
      </c>
      <c r="E7" s="12" t="s">
        <v>15</v>
      </c>
      <c r="F7" s="12" t="s">
        <v>14</v>
      </c>
      <c r="G7" s="12" t="s">
        <v>307</v>
      </c>
      <c r="H7" s="12" t="s">
        <v>11</v>
      </c>
      <c r="I7" s="12" t="s">
        <v>308</v>
      </c>
      <c r="J7" s="25">
        <v>46326</v>
      </c>
      <c r="K7" s="12" t="s">
        <v>309</v>
      </c>
      <c r="L7" s="12" t="s">
        <v>305</v>
      </c>
      <c r="M7" s="12" t="s">
        <v>12</v>
      </c>
      <c r="N7" s="13" t="s">
        <v>310</v>
      </c>
    </row>
    <row r="8" spans="1:14" ht="48">
      <c r="A8" s="11">
        <v>3</v>
      </c>
      <c r="B8" s="12" t="s">
        <v>52</v>
      </c>
      <c r="C8" s="12" t="s">
        <v>311</v>
      </c>
      <c r="D8" s="12" t="s">
        <v>312</v>
      </c>
      <c r="E8" s="12" t="s">
        <v>9</v>
      </c>
      <c r="F8" s="12" t="s">
        <v>24</v>
      </c>
      <c r="G8" s="12" t="s">
        <v>313</v>
      </c>
      <c r="H8" s="12" t="s">
        <v>11</v>
      </c>
      <c r="I8" s="12" t="s">
        <v>63</v>
      </c>
      <c r="J8" s="25">
        <v>46295</v>
      </c>
      <c r="K8" s="12" t="s">
        <v>314</v>
      </c>
      <c r="L8" s="12" t="s">
        <v>311</v>
      </c>
      <c r="M8" s="12" t="s">
        <v>12</v>
      </c>
      <c r="N8" s="13" t="s">
        <v>315</v>
      </c>
    </row>
    <row r="9" spans="1:14" ht="80">
      <c r="A9" s="11">
        <v>4</v>
      </c>
      <c r="B9" s="12" t="s">
        <v>316</v>
      </c>
      <c r="C9" s="12" t="s">
        <v>317</v>
      </c>
      <c r="D9" s="12" t="s">
        <v>318</v>
      </c>
      <c r="E9" s="12" t="s">
        <v>9</v>
      </c>
      <c r="F9" s="12" t="s">
        <v>20</v>
      </c>
      <c r="G9" s="12" t="s">
        <v>319</v>
      </c>
      <c r="H9" s="12" t="s">
        <v>11</v>
      </c>
      <c r="I9" s="12" t="s">
        <v>320</v>
      </c>
      <c r="J9" s="25">
        <v>46265</v>
      </c>
      <c r="K9" s="12" t="s">
        <v>302</v>
      </c>
      <c r="L9" s="12" t="s">
        <v>317</v>
      </c>
      <c r="M9" s="12" t="s">
        <v>12</v>
      </c>
      <c r="N9" s="13" t="s">
        <v>321</v>
      </c>
    </row>
    <row r="10" spans="1:14" ht="48">
      <c r="A10" s="11">
        <v>5</v>
      </c>
      <c r="B10" s="12" t="s">
        <v>322</v>
      </c>
      <c r="C10" s="12" t="s">
        <v>323</v>
      </c>
      <c r="D10" s="12" t="s">
        <v>324</v>
      </c>
      <c r="E10" s="12" t="s">
        <v>9</v>
      </c>
      <c r="F10" s="12" t="s">
        <v>14</v>
      </c>
      <c r="G10" s="12" t="s">
        <v>325</v>
      </c>
      <c r="H10" s="12" t="s">
        <v>11</v>
      </c>
      <c r="I10" s="12" t="s">
        <v>59</v>
      </c>
      <c r="J10" s="25">
        <v>46265</v>
      </c>
      <c r="K10" s="12" t="s">
        <v>326</v>
      </c>
      <c r="L10" s="12" t="s">
        <v>327</v>
      </c>
      <c r="M10" s="12" t="s">
        <v>12</v>
      </c>
      <c r="N10" s="13" t="s">
        <v>315</v>
      </c>
    </row>
    <row r="11" spans="1:14" ht="64">
      <c r="A11" s="11">
        <v>6</v>
      </c>
      <c r="B11" s="12" t="s">
        <v>328</v>
      </c>
      <c r="C11" s="12" t="s">
        <v>329</v>
      </c>
      <c r="D11" s="12" t="s">
        <v>330</v>
      </c>
      <c r="E11" s="12" t="s">
        <v>21</v>
      </c>
      <c r="F11" s="12" t="s">
        <v>20</v>
      </c>
      <c r="G11" s="12" t="s">
        <v>331</v>
      </c>
      <c r="H11" s="12" t="s">
        <v>11</v>
      </c>
      <c r="I11" s="12" t="s">
        <v>63</v>
      </c>
      <c r="J11" s="25">
        <v>46249</v>
      </c>
      <c r="K11" s="12" t="s">
        <v>302</v>
      </c>
      <c r="L11" s="12" t="s">
        <v>332</v>
      </c>
      <c r="M11" s="12" t="s">
        <v>6</v>
      </c>
      <c r="N11" s="13" t="s">
        <v>315</v>
      </c>
    </row>
    <row r="12" spans="1:14" ht="48">
      <c r="A12" s="11">
        <v>7</v>
      </c>
      <c r="B12" s="12" t="s">
        <v>333</v>
      </c>
      <c r="C12" s="12" t="s">
        <v>323</v>
      </c>
      <c r="D12" s="12" t="s">
        <v>334</v>
      </c>
      <c r="E12" s="12" t="s">
        <v>15</v>
      </c>
      <c r="F12" s="12" t="s">
        <v>14</v>
      </c>
      <c r="G12" s="12" t="s">
        <v>221</v>
      </c>
      <c r="H12" s="12" t="s">
        <v>11</v>
      </c>
      <c r="I12" s="12" t="s">
        <v>67</v>
      </c>
      <c r="J12" s="25">
        <v>46295</v>
      </c>
      <c r="K12" s="12" t="s">
        <v>335</v>
      </c>
      <c r="L12" s="12" t="s">
        <v>222</v>
      </c>
      <c r="M12" s="12" t="s">
        <v>6</v>
      </c>
      <c r="N12" s="13" t="s">
        <v>336</v>
      </c>
    </row>
    <row r="13" spans="1:14" ht="48">
      <c r="A13" s="11">
        <v>8</v>
      </c>
      <c r="B13" s="12" t="s">
        <v>337</v>
      </c>
      <c r="C13" s="12" t="s">
        <v>338</v>
      </c>
      <c r="D13" s="12" t="s">
        <v>339</v>
      </c>
      <c r="E13" s="12" t="s">
        <v>15</v>
      </c>
      <c r="F13" s="12" t="s">
        <v>14</v>
      </c>
      <c r="G13" s="12" t="s">
        <v>340</v>
      </c>
      <c r="H13" s="12" t="s">
        <v>11</v>
      </c>
      <c r="I13" s="12" t="s">
        <v>63</v>
      </c>
      <c r="J13" s="25">
        <v>46265</v>
      </c>
      <c r="K13" s="12" t="s">
        <v>302</v>
      </c>
      <c r="L13" s="12" t="s">
        <v>341</v>
      </c>
      <c r="M13" s="12" t="s">
        <v>12</v>
      </c>
      <c r="N13" s="13" t="s">
        <v>342</v>
      </c>
    </row>
    <row r="14" spans="1:14" ht="32">
      <c r="A14" s="11">
        <v>9</v>
      </c>
      <c r="B14" s="12" t="s">
        <v>237</v>
      </c>
      <c r="C14" s="12" t="s">
        <v>343</v>
      </c>
      <c r="D14" s="12" t="s">
        <v>344</v>
      </c>
      <c r="E14" s="12" t="s">
        <v>15</v>
      </c>
      <c r="F14" s="12" t="s">
        <v>14</v>
      </c>
      <c r="G14" s="12" t="s">
        <v>254</v>
      </c>
      <c r="H14" s="12" t="s">
        <v>11</v>
      </c>
      <c r="I14" s="12" t="s">
        <v>71</v>
      </c>
      <c r="J14" s="25">
        <v>46326</v>
      </c>
      <c r="K14" s="12" t="s">
        <v>345</v>
      </c>
      <c r="L14" s="12" t="s">
        <v>346</v>
      </c>
      <c r="M14" s="12" t="s">
        <v>6</v>
      </c>
      <c r="N14" s="13" t="s">
        <v>315</v>
      </c>
    </row>
    <row r="15" spans="1:14" ht="32">
      <c r="A15" s="11">
        <v>10</v>
      </c>
      <c r="B15" s="12" t="s">
        <v>347</v>
      </c>
      <c r="C15" s="12" t="s">
        <v>348</v>
      </c>
      <c r="D15" s="12" t="s">
        <v>349</v>
      </c>
      <c r="E15" s="12" t="s">
        <v>15</v>
      </c>
      <c r="F15" s="12" t="s">
        <v>8</v>
      </c>
      <c r="G15" s="12" t="s">
        <v>350</v>
      </c>
      <c r="H15" s="12" t="s">
        <v>11</v>
      </c>
      <c r="I15" s="12" t="s">
        <v>351</v>
      </c>
      <c r="J15" s="25">
        <v>46326</v>
      </c>
      <c r="K15" s="12" t="s">
        <v>352</v>
      </c>
      <c r="L15" s="12" t="s">
        <v>353</v>
      </c>
      <c r="M15" s="12" t="s">
        <v>12</v>
      </c>
      <c r="N15" s="13" t="s">
        <v>354</v>
      </c>
    </row>
    <row r="16" spans="1:14" ht="64">
      <c r="A16" s="11">
        <v>11</v>
      </c>
      <c r="B16" s="12" t="s">
        <v>355</v>
      </c>
      <c r="C16" s="12" t="s">
        <v>356</v>
      </c>
      <c r="D16" s="12" t="s">
        <v>357</v>
      </c>
      <c r="E16" s="12" t="s">
        <v>21</v>
      </c>
      <c r="F16" s="12" t="s">
        <v>14</v>
      </c>
      <c r="G16" s="12" t="s">
        <v>358</v>
      </c>
      <c r="H16" s="12" t="s">
        <v>11</v>
      </c>
      <c r="I16" s="12" t="s">
        <v>67</v>
      </c>
      <c r="J16" s="25">
        <v>46295</v>
      </c>
      <c r="K16" s="12" t="s">
        <v>302</v>
      </c>
      <c r="L16" s="12" t="s">
        <v>359</v>
      </c>
      <c r="M16" s="12" t="s">
        <v>12</v>
      </c>
      <c r="N16" s="13" t="s">
        <v>315</v>
      </c>
    </row>
    <row r="17" spans="1:14" ht="64">
      <c r="A17" s="11">
        <v>12</v>
      </c>
      <c r="B17" s="12" t="s">
        <v>360</v>
      </c>
      <c r="C17" s="12" t="s">
        <v>361</v>
      </c>
      <c r="D17" s="12" t="s">
        <v>362</v>
      </c>
      <c r="E17" s="12" t="s">
        <v>9</v>
      </c>
      <c r="F17" s="12" t="s">
        <v>24</v>
      </c>
      <c r="G17" s="12" t="s">
        <v>363</v>
      </c>
      <c r="H17" s="12" t="s">
        <v>11</v>
      </c>
      <c r="I17" s="12" t="s">
        <v>364</v>
      </c>
      <c r="J17" s="25">
        <v>46356</v>
      </c>
      <c r="K17" s="12" t="s">
        <v>365</v>
      </c>
      <c r="L17" s="12" t="s">
        <v>366</v>
      </c>
      <c r="M17" s="12" t="s">
        <v>6</v>
      </c>
      <c r="N17" s="13" t="s">
        <v>367</v>
      </c>
    </row>
    <row r="18" spans="1:14">
      <c r="A18" s="11"/>
      <c r="B18" s="12"/>
      <c r="C18" s="12"/>
      <c r="D18" s="12"/>
      <c r="E18" s="12"/>
      <c r="F18" s="12"/>
      <c r="G18" s="12"/>
      <c r="H18" s="12"/>
      <c r="I18" s="12"/>
      <c r="J18" s="25"/>
      <c r="K18" s="12"/>
      <c r="L18" s="12"/>
      <c r="M18" s="12"/>
      <c r="N18" s="13"/>
    </row>
    <row r="19" spans="1:14">
      <c r="A19" s="11"/>
      <c r="B19" s="12"/>
      <c r="C19" s="12"/>
      <c r="D19" s="12"/>
      <c r="E19" s="12"/>
      <c r="F19" s="12"/>
      <c r="G19" s="12"/>
      <c r="H19" s="12"/>
      <c r="I19" s="12"/>
      <c r="J19" s="25"/>
      <c r="K19" s="12"/>
      <c r="L19" s="12"/>
      <c r="M19" s="12"/>
      <c r="N19" s="13"/>
    </row>
    <row r="20" spans="1:14">
      <c r="A20" s="11"/>
      <c r="B20" s="12"/>
      <c r="C20" s="12"/>
      <c r="D20" s="12"/>
      <c r="E20" s="12"/>
      <c r="F20" s="12"/>
      <c r="G20" s="12"/>
      <c r="H20" s="12"/>
      <c r="I20" s="12"/>
      <c r="J20" s="25"/>
      <c r="K20" s="12"/>
      <c r="L20" s="12"/>
      <c r="M20" s="12"/>
      <c r="N20" s="13"/>
    </row>
    <row r="21" spans="1:14">
      <c r="A21" s="11"/>
      <c r="B21" s="12"/>
      <c r="C21" s="12"/>
      <c r="D21" s="12"/>
      <c r="E21" s="12"/>
      <c r="F21" s="12"/>
      <c r="G21" s="12"/>
      <c r="H21" s="12"/>
      <c r="I21" s="12"/>
      <c r="J21" s="25"/>
      <c r="K21" s="12"/>
      <c r="L21" s="12"/>
      <c r="M21" s="12"/>
      <c r="N21" s="13"/>
    </row>
    <row r="22" spans="1:14">
      <c r="A22" s="11"/>
      <c r="B22" s="12"/>
      <c r="C22" s="12"/>
      <c r="D22" s="12"/>
      <c r="E22" s="12"/>
      <c r="F22" s="12"/>
      <c r="G22" s="12"/>
      <c r="H22" s="12"/>
      <c r="I22" s="12"/>
      <c r="J22" s="25"/>
      <c r="K22" s="12"/>
      <c r="L22" s="12"/>
      <c r="M22" s="12"/>
      <c r="N22" s="13"/>
    </row>
    <row r="23" spans="1:14">
      <c r="A23" s="11"/>
      <c r="B23" s="12"/>
      <c r="C23" s="12"/>
      <c r="D23" s="12"/>
      <c r="E23" s="12"/>
      <c r="F23" s="12"/>
      <c r="G23" s="12"/>
      <c r="H23" s="12"/>
      <c r="I23" s="12"/>
      <c r="J23" s="25"/>
      <c r="K23" s="12"/>
      <c r="L23" s="12"/>
      <c r="M23" s="12"/>
      <c r="N23" s="13"/>
    </row>
    <row r="24" spans="1:14">
      <c r="A24" s="11"/>
      <c r="B24" s="12"/>
      <c r="C24" s="12"/>
      <c r="D24" s="12"/>
      <c r="E24" s="12"/>
      <c r="F24" s="12"/>
      <c r="G24" s="12"/>
      <c r="H24" s="12"/>
      <c r="I24" s="12"/>
      <c r="J24" s="25"/>
      <c r="K24" s="12"/>
      <c r="L24" s="12"/>
      <c r="M24" s="12"/>
      <c r="N24" s="13"/>
    </row>
    <row r="25" spans="1:14">
      <c r="A25" s="11"/>
      <c r="B25" s="12"/>
      <c r="C25" s="12"/>
      <c r="D25" s="12"/>
      <c r="E25" s="12"/>
      <c r="F25" s="12"/>
      <c r="G25" s="12"/>
      <c r="H25" s="12"/>
      <c r="I25" s="12"/>
      <c r="J25" s="25"/>
      <c r="K25" s="12"/>
      <c r="L25" s="12"/>
      <c r="M25" s="12"/>
      <c r="N25" s="13"/>
    </row>
    <row r="26" spans="1:14">
      <c r="A26" s="11"/>
      <c r="B26" s="12"/>
      <c r="C26" s="12"/>
      <c r="D26" s="12"/>
      <c r="E26" s="12"/>
      <c r="F26" s="12"/>
      <c r="G26" s="12"/>
      <c r="H26" s="12"/>
      <c r="I26" s="12"/>
      <c r="J26" s="25"/>
      <c r="K26" s="12"/>
      <c r="L26" s="12"/>
      <c r="M26" s="12"/>
      <c r="N26" s="13"/>
    </row>
    <row r="27" spans="1:14">
      <c r="A27" s="11"/>
      <c r="B27" s="12"/>
      <c r="C27" s="12"/>
      <c r="D27" s="12"/>
      <c r="E27" s="12"/>
      <c r="F27" s="12"/>
      <c r="G27" s="12"/>
      <c r="H27" s="12"/>
      <c r="I27" s="12"/>
      <c r="J27" s="25"/>
      <c r="K27" s="12"/>
      <c r="L27" s="12"/>
      <c r="M27" s="12"/>
      <c r="N27" s="13"/>
    </row>
    <row r="28" spans="1:14">
      <c r="A28" s="11"/>
      <c r="B28" s="12"/>
      <c r="C28" s="12"/>
      <c r="D28" s="12"/>
      <c r="E28" s="12"/>
      <c r="F28" s="12"/>
      <c r="G28" s="12"/>
      <c r="H28" s="12"/>
      <c r="I28" s="12"/>
      <c r="J28" s="25"/>
      <c r="K28" s="12"/>
      <c r="L28" s="12"/>
      <c r="M28" s="12"/>
      <c r="N28" s="13"/>
    </row>
    <row r="29" spans="1:14">
      <c r="A29" s="11"/>
      <c r="B29" s="12"/>
      <c r="C29" s="12"/>
      <c r="D29" s="12"/>
      <c r="E29" s="12"/>
      <c r="F29" s="12"/>
      <c r="G29" s="12"/>
      <c r="H29" s="12"/>
      <c r="I29" s="12"/>
      <c r="J29" s="25"/>
      <c r="K29" s="12"/>
      <c r="L29" s="12"/>
      <c r="M29" s="12"/>
      <c r="N29" s="13"/>
    </row>
    <row r="30" spans="1:14">
      <c r="A30" s="11"/>
      <c r="B30" s="12"/>
      <c r="C30" s="12"/>
      <c r="D30" s="12"/>
      <c r="E30" s="12"/>
      <c r="F30" s="12"/>
      <c r="G30" s="12"/>
      <c r="H30" s="12"/>
      <c r="I30" s="12"/>
      <c r="J30" s="25"/>
      <c r="K30" s="12"/>
      <c r="L30" s="12"/>
      <c r="M30" s="12"/>
      <c r="N30" s="13"/>
    </row>
    <row r="31" spans="1:14">
      <c r="A31" s="11"/>
      <c r="B31" s="12"/>
      <c r="C31" s="12"/>
      <c r="D31" s="12"/>
      <c r="E31" s="12"/>
      <c r="F31" s="12"/>
      <c r="G31" s="12"/>
      <c r="H31" s="12"/>
      <c r="I31" s="12"/>
      <c r="J31" s="25"/>
      <c r="K31" s="12"/>
      <c r="L31" s="12"/>
      <c r="M31" s="12"/>
      <c r="N31" s="13"/>
    </row>
    <row r="32" spans="1:14">
      <c r="A32" s="11"/>
      <c r="B32" s="12"/>
      <c r="C32" s="12"/>
      <c r="D32" s="12"/>
      <c r="E32" s="12"/>
      <c r="F32" s="12"/>
      <c r="G32" s="12"/>
      <c r="H32" s="12"/>
      <c r="I32" s="12"/>
      <c r="J32" s="25"/>
      <c r="K32" s="12"/>
      <c r="L32" s="12"/>
      <c r="M32" s="12"/>
      <c r="N32" s="13"/>
    </row>
    <row r="33" spans="1:14">
      <c r="A33" s="11"/>
      <c r="B33" s="12"/>
      <c r="C33" s="12"/>
      <c r="D33" s="12"/>
      <c r="E33" s="12"/>
      <c r="F33" s="12"/>
      <c r="G33" s="12"/>
      <c r="H33" s="12"/>
      <c r="I33" s="12"/>
      <c r="J33" s="25"/>
      <c r="K33" s="12"/>
      <c r="L33" s="12"/>
      <c r="M33" s="12"/>
      <c r="N33" s="13"/>
    </row>
    <row r="34" spans="1:14">
      <c r="A34" s="11"/>
      <c r="B34" s="12"/>
      <c r="C34" s="12"/>
      <c r="D34" s="12"/>
      <c r="E34" s="12"/>
      <c r="F34" s="12"/>
      <c r="G34" s="12"/>
      <c r="H34" s="12"/>
      <c r="I34" s="12"/>
      <c r="J34" s="25"/>
      <c r="K34" s="12"/>
      <c r="L34" s="12"/>
      <c r="M34" s="12"/>
      <c r="N34" s="13"/>
    </row>
    <row r="35" spans="1:14">
      <c r="A35" s="11"/>
      <c r="B35" s="12"/>
      <c r="C35" s="12"/>
      <c r="D35" s="12"/>
      <c r="E35" s="12"/>
      <c r="F35" s="12"/>
      <c r="G35" s="12"/>
      <c r="H35" s="12"/>
      <c r="I35" s="12"/>
      <c r="J35" s="25"/>
      <c r="K35" s="12"/>
      <c r="L35" s="12"/>
      <c r="M35" s="12"/>
      <c r="N35" s="13"/>
    </row>
    <row r="36" spans="1:14">
      <c r="A36" s="11"/>
      <c r="B36" s="12"/>
      <c r="C36" s="12"/>
      <c r="D36" s="12"/>
      <c r="E36" s="12"/>
      <c r="F36" s="12"/>
      <c r="G36" s="12"/>
      <c r="H36" s="12"/>
      <c r="I36" s="12"/>
      <c r="J36" s="25"/>
      <c r="K36" s="12"/>
      <c r="L36" s="12"/>
      <c r="M36" s="12"/>
      <c r="N36" s="13"/>
    </row>
    <row r="37" spans="1:14">
      <c r="A37" s="11"/>
      <c r="B37" s="12"/>
      <c r="C37" s="12"/>
      <c r="D37" s="12"/>
      <c r="E37" s="12"/>
      <c r="F37" s="12"/>
      <c r="G37" s="12"/>
      <c r="H37" s="12"/>
      <c r="I37" s="12"/>
      <c r="J37" s="25"/>
      <c r="K37" s="12"/>
      <c r="L37" s="12"/>
      <c r="M37" s="12"/>
      <c r="N37" s="13"/>
    </row>
    <row r="38" spans="1:14">
      <c r="A38" s="11"/>
      <c r="B38" s="12"/>
      <c r="C38" s="12"/>
      <c r="D38" s="12"/>
      <c r="E38" s="12"/>
      <c r="F38" s="12"/>
      <c r="G38" s="12"/>
      <c r="H38" s="12"/>
      <c r="I38" s="12"/>
      <c r="J38" s="25"/>
      <c r="K38" s="12"/>
      <c r="L38" s="12"/>
      <c r="M38" s="12"/>
      <c r="N38" s="13"/>
    </row>
    <row r="39" spans="1:14">
      <c r="A39" s="11"/>
      <c r="B39" s="12"/>
      <c r="C39" s="12"/>
      <c r="D39" s="12"/>
      <c r="E39" s="12"/>
      <c r="F39" s="12"/>
      <c r="G39" s="12"/>
      <c r="H39" s="12"/>
      <c r="I39" s="12"/>
      <c r="J39" s="25"/>
      <c r="K39" s="12"/>
      <c r="L39" s="12"/>
      <c r="M39" s="12"/>
      <c r="N39" s="13"/>
    </row>
    <row r="40" spans="1:14">
      <c r="A40" s="11"/>
      <c r="B40" s="12"/>
      <c r="C40" s="12"/>
      <c r="D40" s="12"/>
      <c r="E40" s="12"/>
      <c r="F40" s="12"/>
      <c r="G40" s="12"/>
      <c r="H40" s="12"/>
      <c r="I40" s="12"/>
      <c r="J40" s="25"/>
      <c r="K40" s="12"/>
      <c r="L40" s="12"/>
      <c r="M40" s="12"/>
      <c r="N40" s="13"/>
    </row>
    <row r="41" spans="1:14">
      <c r="A41" s="11"/>
      <c r="B41" s="12"/>
      <c r="C41" s="12"/>
      <c r="D41" s="12"/>
      <c r="E41" s="12"/>
      <c r="F41" s="12"/>
      <c r="G41" s="12"/>
      <c r="H41" s="12"/>
      <c r="I41" s="12"/>
      <c r="J41" s="25"/>
      <c r="K41" s="12"/>
      <c r="L41" s="12"/>
      <c r="M41" s="12"/>
      <c r="N41" s="13"/>
    </row>
    <row r="42" spans="1:14">
      <c r="A42" s="11"/>
      <c r="B42" s="12"/>
      <c r="C42" s="12"/>
      <c r="D42" s="12"/>
      <c r="E42" s="12"/>
      <c r="F42" s="12"/>
      <c r="G42" s="12"/>
      <c r="H42" s="12"/>
      <c r="I42" s="12"/>
      <c r="J42" s="25"/>
      <c r="K42" s="12"/>
      <c r="L42" s="12"/>
      <c r="M42" s="12"/>
      <c r="N42" s="13"/>
    </row>
    <row r="43" spans="1:14">
      <c r="A43" s="11"/>
      <c r="B43" s="12"/>
      <c r="C43" s="12"/>
      <c r="D43" s="12"/>
      <c r="E43" s="12"/>
      <c r="F43" s="12"/>
      <c r="G43" s="12"/>
      <c r="H43" s="12"/>
      <c r="I43" s="12"/>
      <c r="J43" s="25"/>
      <c r="K43" s="12"/>
      <c r="L43" s="12"/>
      <c r="M43" s="12"/>
      <c r="N43" s="13"/>
    </row>
    <row r="44" spans="1:14">
      <c r="A44" s="11"/>
      <c r="B44" s="12"/>
      <c r="C44" s="12"/>
      <c r="D44" s="12"/>
      <c r="E44" s="12"/>
      <c r="F44" s="12"/>
      <c r="G44" s="12"/>
      <c r="H44" s="12"/>
      <c r="I44" s="12"/>
      <c r="J44" s="25"/>
      <c r="K44" s="12"/>
      <c r="L44" s="12"/>
      <c r="M44" s="12"/>
      <c r="N44" s="13"/>
    </row>
    <row r="45" spans="1:14">
      <c r="A45" s="11"/>
      <c r="B45" s="12"/>
      <c r="C45" s="12"/>
      <c r="D45" s="12"/>
      <c r="E45" s="12"/>
      <c r="F45" s="12"/>
      <c r="G45" s="12"/>
      <c r="H45" s="12"/>
      <c r="I45" s="12"/>
      <c r="J45" s="25"/>
      <c r="K45" s="12"/>
      <c r="L45" s="12"/>
      <c r="M45" s="12"/>
      <c r="N45" s="13"/>
    </row>
    <row r="46" spans="1:14">
      <c r="A46" s="11"/>
      <c r="B46" s="12"/>
      <c r="C46" s="12"/>
      <c r="D46" s="12"/>
      <c r="E46" s="12"/>
      <c r="F46" s="12"/>
      <c r="G46" s="12"/>
      <c r="H46" s="12"/>
      <c r="I46" s="12"/>
      <c r="J46" s="25"/>
      <c r="K46" s="12"/>
      <c r="L46" s="12"/>
      <c r="M46" s="12"/>
      <c r="N46" s="13"/>
    </row>
    <row r="47" spans="1:14">
      <c r="A47" s="11"/>
      <c r="B47" s="12"/>
      <c r="C47" s="12"/>
      <c r="D47" s="12"/>
      <c r="E47" s="12"/>
      <c r="F47" s="12"/>
      <c r="G47" s="12"/>
      <c r="H47" s="12"/>
      <c r="I47" s="12"/>
      <c r="J47" s="25"/>
      <c r="K47" s="12"/>
      <c r="L47" s="12"/>
      <c r="M47" s="12"/>
      <c r="N47" s="13"/>
    </row>
    <row r="48" spans="1:14">
      <c r="A48" s="11"/>
      <c r="B48" s="12"/>
      <c r="C48" s="12"/>
      <c r="D48" s="12"/>
      <c r="E48" s="12"/>
      <c r="F48" s="12"/>
      <c r="G48" s="12"/>
      <c r="H48" s="12"/>
      <c r="I48" s="12"/>
      <c r="J48" s="25"/>
      <c r="K48" s="12"/>
      <c r="L48" s="12"/>
      <c r="M48" s="12"/>
      <c r="N48" s="13"/>
    </row>
    <row r="49" spans="1:14">
      <c r="A49" s="11"/>
      <c r="B49" s="12"/>
      <c r="C49" s="12"/>
      <c r="D49" s="12"/>
      <c r="E49" s="12"/>
      <c r="F49" s="12"/>
      <c r="G49" s="12"/>
      <c r="H49" s="12"/>
      <c r="I49" s="12"/>
      <c r="J49" s="25"/>
      <c r="K49" s="12"/>
      <c r="L49" s="12"/>
      <c r="M49" s="12"/>
      <c r="N49" s="13"/>
    </row>
    <row r="50" spans="1:14">
      <c r="A50" s="11"/>
      <c r="B50" s="12"/>
      <c r="C50" s="12"/>
      <c r="D50" s="12"/>
      <c r="E50" s="12"/>
      <c r="F50" s="12"/>
      <c r="G50" s="12"/>
      <c r="H50" s="12"/>
      <c r="I50" s="12"/>
      <c r="J50" s="25"/>
      <c r="K50" s="12"/>
      <c r="L50" s="12"/>
      <c r="M50" s="12"/>
      <c r="N50" s="13"/>
    </row>
    <row r="51" spans="1:14">
      <c r="A51" s="11"/>
      <c r="B51" s="12"/>
      <c r="C51" s="12"/>
      <c r="D51" s="12"/>
      <c r="E51" s="12"/>
      <c r="F51" s="12"/>
      <c r="G51" s="12"/>
      <c r="H51" s="12"/>
      <c r="I51" s="12"/>
      <c r="J51" s="25"/>
      <c r="K51" s="12"/>
      <c r="L51" s="12"/>
      <c r="M51" s="12"/>
      <c r="N51" s="13"/>
    </row>
    <row r="52" spans="1:14">
      <c r="A52" s="11"/>
      <c r="B52" s="12"/>
      <c r="C52" s="12"/>
      <c r="D52" s="12"/>
      <c r="E52" s="12"/>
      <c r="F52" s="12"/>
      <c r="G52" s="12"/>
      <c r="H52" s="12"/>
      <c r="I52" s="12"/>
      <c r="J52" s="25"/>
      <c r="K52" s="12"/>
      <c r="L52" s="12"/>
      <c r="M52" s="12"/>
      <c r="N52" s="13"/>
    </row>
    <row r="53" spans="1:14">
      <c r="A53" s="11"/>
      <c r="B53" s="12"/>
      <c r="C53" s="12"/>
      <c r="D53" s="12"/>
      <c r="E53" s="12"/>
      <c r="F53" s="12"/>
      <c r="G53" s="12"/>
      <c r="H53" s="12"/>
      <c r="I53" s="12"/>
      <c r="J53" s="25"/>
      <c r="K53" s="12"/>
      <c r="L53" s="12"/>
      <c r="M53" s="12"/>
      <c r="N53" s="13"/>
    </row>
    <row r="54" spans="1:14">
      <c r="A54" s="11"/>
      <c r="B54" s="12"/>
      <c r="C54" s="12"/>
      <c r="D54" s="12"/>
      <c r="E54" s="12"/>
      <c r="F54" s="12"/>
      <c r="G54" s="12"/>
      <c r="H54" s="12"/>
      <c r="I54" s="12"/>
      <c r="J54" s="25"/>
      <c r="K54" s="12"/>
      <c r="L54" s="12"/>
      <c r="M54" s="12"/>
      <c r="N54" s="13"/>
    </row>
    <row r="55" spans="1:14">
      <c r="A55" s="11"/>
      <c r="B55" s="12"/>
      <c r="C55" s="12"/>
      <c r="D55" s="12"/>
      <c r="E55" s="12"/>
      <c r="F55" s="12"/>
      <c r="G55" s="12"/>
      <c r="H55" s="12"/>
      <c r="I55" s="12"/>
      <c r="J55" s="25"/>
      <c r="K55" s="12"/>
      <c r="L55" s="12"/>
      <c r="M55" s="12"/>
      <c r="N55" s="13"/>
    </row>
    <row r="56" spans="1:14">
      <c r="A56" s="11"/>
      <c r="B56" s="12"/>
      <c r="C56" s="12"/>
      <c r="D56" s="12"/>
      <c r="E56" s="12"/>
      <c r="F56" s="12"/>
      <c r="G56" s="12"/>
      <c r="H56" s="12"/>
      <c r="I56" s="12"/>
      <c r="J56" s="25"/>
      <c r="K56" s="12"/>
      <c r="L56" s="12"/>
      <c r="M56" s="12"/>
      <c r="N56" s="13"/>
    </row>
    <row r="57" spans="1:14">
      <c r="A57" s="11"/>
      <c r="B57" s="12"/>
      <c r="C57" s="12"/>
      <c r="D57" s="12"/>
      <c r="E57" s="12"/>
      <c r="F57" s="12"/>
      <c r="G57" s="12"/>
      <c r="H57" s="12"/>
      <c r="I57" s="12"/>
      <c r="J57" s="25"/>
      <c r="K57" s="12"/>
      <c r="L57" s="12"/>
      <c r="M57" s="12"/>
      <c r="N57" s="13"/>
    </row>
    <row r="58" spans="1:14">
      <c r="A58" s="11"/>
      <c r="B58" s="12"/>
      <c r="C58" s="12"/>
      <c r="D58" s="12"/>
      <c r="E58" s="12"/>
      <c r="F58" s="12"/>
      <c r="G58" s="12"/>
      <c r="H58" s="12"/>
      <c r="I58" s="12"/>
      <c r="J58" s="25"/>
      <c r="K58" s="12"/>
      <c r="L58" s="12"/>
      <c r="M58" s="12"/>
      <c r="N58" s="13"/>
    </row>
    <row r="59" spans="1:14">
      <c r="A59" s="11"/>
      <c r="B59" s="12"/>
      <c r="C59" s="12"/>
      <c r="D59" s="12"/>
      <c r="E59" s="12"/>
      <c r="F59" s="12"/>
      <c r="G59" s="12"/>
      <c r="H59" s="12"/>
      <c r="I59" s="12"/>
      <c r="J59" s="25"/>
      <c r="K59" s="12"/>
      <c r="L59" s="12"/>
      <c r="M59" s="12"/>
      <c r="N59" s="13"/>
    </row>
    <row r="60" spans="1:14">
      <c r="A60" s="14"/>
      <c r="B60" s="15"/>
      <c r="C60" s="15"/>
      <c r="D60" s="15"/>
      <c r="E60" s="15"/>
      <c r="F60" s="15"/>
      <c r="G60" s="15"/>
      <c r="H60" s="15"/>
      <c r="I60" s="15"/>
      <c r="J60" s="26"/>
      <c r="K60" s="15"/>
      <c r="L60" s="15"/>
      <c r="M60" s="15"/>
      <c r="N60" s="16"/>
    </row>
  </sheetData>
  <mergeCells count="2">
    <mergeCell ref="A1:N1"/>
    <mergeCell ref="A2:N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900-000000000000}">
          <x14:formula1>
            <xm:f>Listen!$D$2:$D$4</xm:f>
          </x14:formula1>
          <xm:sqref>E6:E60</xm:sqref>
        </x14:dataValidation>
        <x14:dataValidation type="list" xr:uid="{00000000-0002-0000-0900-000001000000}">
          <x14:formula1>
            <xm:f>Listen!$C$2:$C$6</xm:f>
          </x14:formula1>
          <xm:sqref>F6:F60</xm:sqref>
        </x14:dataValidation>
        <x14:dataValidation type="list" xr:uid="{00000000-0002-0000-0900-000002000000}">
          <x14:formula1>
            <xm:f>Listen!$F$2:$F$3</xm:f>
          </x14:formula1>
          <xm:sqref>H6:H60</xm:sqref>
        </x14:dataValidation>
        <x14:dataValidation type="list" xr:uid="{00000000-0002-0000-0900-000003000000}">
          <x14:formula1>
            <xm:f>Listen!$A$2:$A$8</xm:f>
          </x14:formula1>
          <xm:sqref>M6:M60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"/>
  <sheetViews>
    <sheetView workbookViewId="0">
      <selection sqref="A1:K1"/>
    </sheetView>
  </sheetViews>
  <sheetFormatPr baseColWidth="10" defaultColWidth="8.83203125" defaultRowHeight="15"/>
  <cols>
    <col min="1" max="11" width="20" customWidth="1"/>
  </cols>
  <sheetData>
    <row r="1" spans="1:14" ht="45.25" customHeight="1">
      <c r="A1" s="31" t="s">
        <v>368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7"/>
      <c r="M1" s="7"/>
      <c r="N1" s="7"/>
    </row>
    <row r="2" spans="1:14" ht="29.25" customHeight="1">
      <c r="A2" s="35" t="s">
        <v>369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5" spans="1:14" ht="40" customHeight="1">
      <c r="A5" s="4" t="s">
        <v>370</v>
      </c>
      <c r="B5" s="5" t="s">
        <v>259</v>
      </c>
      <c r="C5" s="5" t="s">
        <v>371</v>
      </c>
      <c r="D5" s="5" t="s">
        <v>372</v>
      </c>
      <c r="E5" s="5" t="s">
        <v>51</v>
      </c>
      <c r="F5" s="5" t="s">
        <v>373</v>
      </c>
      <c r="G5" s="5" t="s">
        <v>246</v>
      </c>
      <c r="H5" s="5" t="s">
        <v>374</v>
      </c>
      <c r="I5" s="5" t="s">
        <v>0</v>
      </c>
      <c r="J5" s="5" t="s">
        <v>375</v>
      </c>
      <c r="K5" s="6" t="s">
        <v>191</v>
      </c>
    </row>
    <row r="6" spans="1:14" ht="32">
      <c r="A6" s="8" t="s">
        <v>376</v>
      </c>
      <c r="B6" s="9" t="s">
        <v>377</v>
      </c>
      <c r="C6" s="9" t="s">
        <v>378</v>
      </c>
      <c r="D6" s="9" t="s">
        <v>379</v>
      </c>
      <c r="E6" s="9" t="s">
        <v>196</v>
      </c>
      <c r="F6" s="9" t="s">
        <v>326</v>
      </c>
      <c r="G6" s="24">
        <v>46265</v>
      </c>
      <c r="H6" s="9" t="s">
        <v>198</v>
      </c>
      <c r="I6" s="9" t="s">
        <v>12</v>
      </c>
      <c r="J6" s="9" t="s">
        <v>380</v>
      </c>
      <c r="K6" s="10"/>
    </row>
    <row r="7" spans="1:14" ht="48">
      <c r="A7" s="11" t="s">
        <v>381</v>
      </c>
      <c r="B7" s="12" t="s">
        <v>296</v>
      </c>
      <c r="C7" s="12" t="s">
        <v>382</v>
      </c>
      <c r="D7" s="12" t="s">
        <v>383</v>
      </c>
      <c r="E7" s="12" t="s">
        <v>71</v>
      </c>
      <c r="F7" s="12" t="s">
        <v>384</v>
      </c>
      <c r="G7" s="25">
        <v>46326</v>
      </c>
      <c r="H7" s="12" t="s">
        <v>385</v>
      </c>
      <c r="I7" s="12" t="s">
        <v>6</v>
      </c>
      <c r="J7" s="12" t="s">
        <v>380</v>
      </c>
      <c r="K7" s="13"/>
    </row>
    <row r="8" spans="1:14" ht="32">
      <c r="A8" s="11" t="s">
        <v>386</v>
      </c>
      <c r="B8" s="12" t="s">
        <v>387</v>
      </c>
      <c r="C8" s="12" t="s">
        <v>388</v>
      </c>
      <c r="D8" s="12" t="s">
        <v>389</v>
      </c>
      <c r="E8" s="12" t="s">
        <v>67</v>
      </c>
      <c r="F8" s="12" t="s">
        <v>335</v>
      </c>
      <c r="G8" s="25">
        <v>46295</v>
      </c>
      <c r="H8" s="12" t="s">
        <v>390</v>
      </c>
      <c r="I8" s="12" t="s">
        <v>6</v>
      </c>
      <c r="J8" s="12" t="s">
        <v>380</v>
      </c>
      <c r="K8" s="13"/>
    </row>
    <row r="9" spans="1:14" ht="32">
      <c r="A9" s="11" t="s">
        <v>391</v>
      </c>
      <c r="B9" s="12" t="s">
        <v>377</v>
      </c>
      <c r="C9" s="12" t="s">
        <v>392</v>
      </c>
      <c r="D9" s="12" t="s">
        <v>172</v>
      </c>
      <c r="E9" s="12" t="s">
        <v>75</v>
      </c>
      <c r="F9" s="12" t="s">
        <v>393</v>
      </c>
      <c r="G9" s="25">
        <v>46326</v>
      </c>
      <c r="H9" s="12" t="s">
        <v>394</v>
      </c>
      <c r="I9" s="12" t="s">
        <v>12</v>
      </c>
      <c r="J9" s="12" t="s">
        <v>380</v>
      </c>
      <c r="K9" s="13"/>
    </row>
    <row r="10" spans="1:14">
      <c r="A10" s="11"/>
      <c r="B10" s="12"/>
      <c r="C10" s="12"/>
      <c r="D10" s="12"/>
      <c r="E10" s="12"/>
      <c r="F10" s="12"/>
      <c r="G10" s="25"/>
      <c r="H10" s="12"/>
      <c r="I10" s="12"/>
      <c r="J10" s="12"/>
      <c r="K10" s="13"/>
    </row>
    <row r="11" spans="1:14">
      <c r="A11" s="11"/>
      <c r="B11" s="12"/>
      <c r="C11" s="12"/>
      <c r="D11" s="12"/>
      <c r="E11" s="12"/>
      <c r="F11" s="12"/>
      <c r="G11" s="25"/>
      <c r="H11" s="12"/>
      <c r="I11" s="12"/>
      <c r="J11" s="12"/>
      <c r="K11" s="13"/>
    </row>
    <row r="12" spans="1:14">
      <c r="A12" s="11"/>
      <c r="B12" s="12"/>
      <c r="C12" s="12"/>
      <c r="D12" s="12"/>
      <c r="E12" s="12"/>
      <c r="F12" s="12"/>
      <c r="G12" s="25"/>
      <c r="H12" s="12"/>
      <c r="I12" s="12"/>
      <c r="J12" s="12"/>
      <c r="K12" s="13"/>
    </row>
    <row r="13" spans="1:14">
      <c r="A13" s="11"/>
      <c r="B13" s="12"/>
      <c r="C13" s="12"/>
      <c r="D13" s="12"/>
      <c r="E13" s="12"/>
      <c r="F13" s="12"/>
      <c r="G13" s="25"/>
      <c r="H13" s="12"/>
      <c r="I13" s="12"/>
      <c r="J13" s="12"/>
      <c r="K13" s="13"/>
    </row>
    <row r="14" spans="1:14">
      <c r="A14" s="11"/>
      <c r="B14" s="12"/>
      <c r="C14" s="12"/>
      <c r="D14" s="12"/>
      <c r="E14" s="12"/>
      <c r="F14" s="12"/>
      <c r="G14" s="25"/>
      <c r="H14" s="12"/>
      <c r="I14" s="12"/>
      <c r="J14" s="12"/>
      <c r="K14" s="13"/>
    </row>
    <row r="15" spans="1:14">
      <c r="A15" s="11"/>
      <c r="B15" s="12"/>
      <c r="C15" s="12"/>
      <c r="D15" s="12"/>
      <c r="E15" s="12"/>
      <c r="F15" s="12"/>
      <c r="G15" s="25"/>
      <c r="H15" s="12"/>
      <c r="I15" s="12"/>
      <c r="J15" s="12"/>
      <c r="K15" s="13"/>
    </row>
    <row r="16" spans="1:14">
      <c r="A16" s="11"/>
      <c r="B16" s="12"/>
      <c r="C16" s="12"/>
      <c r="D16" s="12"/>
      <c r="E16" s="12"/>
      <c r="F16" s="12"/>
      <c r="G16" s="25"/>
      <c r="H16" s="12"/>
      <c r="I16" s="12"/>
      <c r="J16" s="12"/>
      <c r="K16" s="13"/>
    </row>
    <row r="17" spans="1:11">
      <c r="A17" s="11"/>
      <c r="B17" s="12"/>
      <c r="C17" s="12"/>
      <c r="D17" s="12"/>
      <c r="E17" s="12"/>
      <c r="F17" s="12"/>
      <c r="G17" s="25"/>
      <c r="H17" s="12"/>
      <c r="I17" s="12"/>
      <c r="J17" s="12"/>
      <c r="K17" s="13"/>
    </row>
    <row r="18" spans="1:11">
      <c r="A18" s="11"/>
      <c r="B18" s="12"/>
      <c r="C18" s="12"/>
      <c r="D18" s="12"/>
      <c r="E18" s="12"/>
      <c r="F18" s="12"/>
      <c r="G18" s="25"/>
      <c r="H18" s="12"/>
      <c r="I18" s="12"/>
      <c r="J18" s="12"/>
      <c r="K18" s="13"/>
    </row>
    <row r="19" spans="1:11">
      <c r="A19" s="11"/>
      <c r="B19" s="12"/>
      <c r="C19" s="12"/>
      <c r="D19" s="12"/>
      <c r="E19" s="12"/>
      <c r="F19" s="12"/>
      <c r="G19" s="25"/>
      <c r="H19" s="12"/>
      <c r="I19" s="12"/>
      <c r="J19" s="12"/>
      <c r="K19" s="13"/>
    </row>
    <row r="20" spans="1:11">
      <c r="A20" s="11"/>
      <c r="B20" s="12"/>
      <c r="C20" s="12"/>
      <c r="D20" s="12"/>
      <c r="E20" s="12"/>
      <c r="F20" s="12"/>
      <c r="G20" s="25"/>
      <c r="H20" s="12"/>
      <c r="I20" s="12"/>
      <c r="J20" s="12"/>
      <c r="K20" s="13"/>
    </row>
    <row r="21" spans="1:11">
      <c r="A21" s="11"/>
      <c r="B21" s="12"/>
      <c r="C21" s="12"/>
      <c r="D21" s="12"/>
      <c r="E21" s="12"/>
      <c r="F21" s="12"/>
      <c r="G21" s="25"/>
      <c r="H21" s="12"/>
      <c r="I21" s="12"/>
      <c r="J21" s="12"/>
      <c r="K21" s="13"/>
    </row>
    <row r="22" spans="1:11">
      <c r="A22" s="11"/>
      <c r="B22" s="12"/>
      <c r="C22" s="12"/>
      <c r="D22" s="12"/>
      <c r="E22" s="12"/>
      <c r="F22" s="12"/>
      <c r="G22" s="25"/>
      <c r="H22" s="12"/>
      <c r="I22" s="12"/>
      <c r="J22" s="12"/>
      <c r="K22" s="13"/>
    </row>
    <row r="23" spans="1:11">
      <c r="A23" s="11"/>
      <c r="B23" s="12"/>
      <c r="C23" s="12"/>
      <c r="D23" s="12"/>
      <c r="E23" s="12"/>
      <c r="F23" s="12"/>
      <c r="G23" s="25"/>
      <c r="H23" s="12"/>
      <c r="I23" s="12"/>
      <c r="J23" s="12"/>
      <c r="K23" s="13"/>
    </row>
    <row r="24" spans="1:11">
      <c r="A24" s="11"/>
      <c r="B24" s="12"/>
      <c r="C24" s="12"/>
      <c r="D24" s="12"/>
      <c r="E24" s="12"/>
      <c r="F24" s="12"/>
      <c r="G24" s="25"/>
      <c r="H24" s="12"/>
      <c r="I24" s="12"/>
      <c r="J24" s="12"/>
      <c r="K24" s="13"/>
    </row>
    <row r="25" spans="1:11">
      <c r="A25" s="11"/>
      <c r="B25" s="12"/>
      <c r="C25" s="12"/>
      <c r="D25" s="12"/>
      <c r="E25" s="12"/>
      <c r="F25" s="12"/>
      <c r="G25" s="25"/>
      <c r="H25" s="12"/>
      <c r="I25" s="12"/>
      <c r="J25" s="12"/>
      <c r="K25" s="13"/>
    </row>
    <row r="26" spans="1:11">
      <c r="A26" s="11"/>
      <c r="B26" s="12"/>
      <c r="C26" s="12"/>
      <c r="D26" s="12"/>
      <c r="E26" s="12"/>
      <c r="F26" s="12"/>
      <c r="G26" s="25"/>
      <c r="H26" s="12"/>
      <c r="I26" s="12"/>
      <c r="J26" s="12"/>
      <c r="K26" s="13"/>
    </row>
    <row r="27" spans="1:11">
      <c r="A27" s="11"/>
      <c r="B27" s="12"/>
      <c r="C27" s="12"/>
      <c r="D27" s="12"/>
      <c r="E27" s="12"/>
      <c r="F27" s="12"/>
      <c r="G27" s="25"/>
      <c r="H27" s="12"/>
      <c r="I27" s="12"/>
      <c r="J27" s="12"/>
      <c r="K27" s="13"/>
    </row>
    <row r="28" spans="1:11">
      <c r="A28" s="11"/>
      <c r="B28" s="12"/>
      <c r="C28" s="12"/>
      <c r="D28" s="12"/>
      <c r="E28" s="12"/>
      <c r="F28" s="12"/>
      <c r="G28" s="25"/>
      <c r="H28" s="12"/>
      <c r="I28" s="12"/>
      <c r="J28" s="12"/>
      <c r="K28" s="13"/>
    </row>
    <row r="29" spans="1:11">
      <c r="A29" s="11"/>
      <c r="B29" s="12"/>
      <c r="C29" s="12"/>
      <c r="D29" s="12"/>
      <c r="E29" s="12"/>
      <c r="F29" s="12"/>
      <c r="G29" s="25"/>
      <c r="H29" s="12"/>
      <c r="I29" s="12"/>
      <c r="J29" s="12"/>
      <c r="K29" s="13"/>
    </row>
    <row r="30" spans="1:11">
      <c r="A30" s="11"/>
      <c r="B30" s="12"/>
      <c r="C30" s="12"/>
      <c r="D30" s="12"/>
      <c r="E30" s="12"/>
      <c r="F30" s="12"/>
      <c r="G30" s="25"/>
      <c r="H30" s="12"/>
      <c r="I30" s="12"/>
      <c r="J30" s="12"/>
      <c r="K30" s="13"/>
    </row>
    <row r="31" spans="1:11">
      <c r="A31" s="11"/>
      <c r="B31" s="12"/>
      <c r="C31" s="12"/>
      <c r="D31" s="12"/>
      <c r="E31" s="12"/>
      <c r="F31" s="12"/>
      <c r="G31" s="25"/>
      <c r="H31" s="12"/>
      <c r="I31" s="12"/>
      <c r="J31" s="12"/>
      <c r="K31" s="13"/>
    </row>
    <row r="32" spans="1:11">
      <c r="A32" s="11"/>
      <c r="B32" s="12"/>
      <c r="C32" s="12"/>
      <c r="D32" s="12"/>
      <c r="E32" s="12"/>
      <c r="F32" s="12"/>
      <c r="G32" s="25"/>
      <c r="H32" s="12"/>
      <c r="I32" s="12"/>
      <c r="J32" s="12"/>
      <c r="K32" s="13"/>
    </row>
    <row r="33" spans="1:11">
      <c r="A33" s="11"/>
      <c r="B33" s="12"/>
      <c r="C33" s="12"/>
      <c r="D33" s="12"/>
      <c r="E33" s="12"/>
      <c r="F33" s="12"/>
      <c r="G33" s="25"/>
      <c r="H33" s="12"/>
      <c r="I33" s="12"/>
      <c r="J33" s="12"/>
      <c r="K33" s="13"/>
    </row>
    <row r="34" spans="1:11">
      <c r="A34" s="11"/>
      <c r="B34" s="12"/>
      <c r="C34" s="12"/>
      <c r="D34" s="12"/>
      <c r="E34" s="12"/>
      <c r="F34" s="12"/>
      <c r="G34" s="25"/>
      <c r="H34" s="12"/>
      <c r="I34" s="12"/>
      <c r="J34" s="12"/>
      <c r="K34" s="13"/>
    </row>
    <row r="35" spans="1:11">
      <c r="A35" s="11"/>
      <c r="B35" s="12"/>
      <c r="C35" s="12"/>
      <c r="D35" s="12"/>
      <c r="E35" s="12"/>
      <c r="F35" s="12"/>
      <c r="G35" s="25"/>
      <c r="H35" s="12"/>
      <c r="I35" s="12"/>
      <c r="J35" s="12"/>
      <c r="K35" s="13"/>
    </row>
    <row r="36" spans="1:11">
      <c r="A36" s="11"/>
      <c r="B36" s="12"/>
      <c r="C36" s="12"/>
      <c r="D36" s="12"/>
      <c r="E36" s="12"/>
      <c r="F36" s="12"/>
      <c r="G36" s="25"/>
      <c r="H36" s="12"/>
      <c r="I36" s="12"/>
      <c r="J36" s="12"/>
      <c r="K36" s="13"/>
    </row>
    <row r="37" spans="1:11">
      <c r="A37" s="11"/>
      <c r="B37" s="12"/>
      <c r="C37" s="12"/>
      <c r="D37" s="12"/>
      <c r="E37" s="12"/>
      <c r="F37" s="12"/>
      <c r="G37" s="25"/>
      <c r="H37" s="12"/>
      <c r="I37" s="12"/>
      <c r="J37" s="12"/>
      <c r="K37" s="13"/>
    </row>
    <row r="38" spans="1:11">
      <c r="A38" s="11"/>
      <c r="B38" s="12"/>
      <c r="C38" s="12"/>
      <c r="D38" s="12"/>
      <c r="E38" s="12"/>
      <c r="F38" s="12"/>
      <c r="G38" s="25"/>
      <c r="H38" s="12"/>
      <c r="I38" s="12"/>
      <c r="J38" s="12"/>
      <c r="K38" s="13"/>
    </row>
    <row r="39" spans="1:11">
      <c r="A39" s="11"/>
      <c r="B39" s="12"/>
      <c r="C39" s="12"/>
      <c r="D39" s="12"/>
      <c r="E39" s="12"/>
      <c r="F39" s="12"/>
      <c r="G39" s="25"/>
      <c r="H39" s="12"/>
      <c r="I39" s="12"/>
      <c r="J39" s="12"/>
      <c r="K39" s="13"/>
    </row>
    <row r="40" spans="1:11">
      <c r="A40" s="14"/>
      <c r="B40" s="15"/>
      <c r="C40" s="15"/>
      <c r="D40" s="15"/>
      <c r="E40" s="15"/>
      <c r="F40" s="15"/>
      <c r="G40" s="26"/>
      <c r="H40" s="15"/>
      <c r="I40" s="15"/>
      <c r="J40" s="15"/>
      <c r="K40" s="16"/>
    </row>
  </sheetData>
  <mergeCells count="2">
    <mergeCell ref="A1:K1"/>
    <mergeCell ref="A2:N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A00-000000000000}">
          <x14:formula1>
            <xm:f>Listen!$A$2:$A$8</xm:f>
          </x14:formula1>
          <xm:sqref>I6:I40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6"/>
  <sheetViews>
    <sheetView workbookViewId="0">
      <selection sqref="A1:H1"/>
    </sheetView>
  </sheetViews>
  <sheetFormatPr baseColWidth="10" defaultColWidth="8.83203125" defaultRowHeight="15"/>
  <cols>
    <col min="1" max="3" width="30" customWidth="1"/>
  </cols>
  <sheetData>
    <row r="1" spans="1:14" ht="45.25" customHeight="1">
      <c r="A1" s="37" t="s">
        <v>395</v>
      </c>
      <c r="B1" s="36"/>
      <c r="C1" s="36"/>
      <c r="D1" s="36"/>
      <c r="E1" s="36"/>
      <c r="F1" s="36"/>
      <c r="G1" s="36"/>
      <c r="H1" s="36"/>
    </row>
    <row r="2" spans="1:14" ht="29.25" customHeight="1">
      <c r="A2" s="35" t="s">
        <v>396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4" spans="1:14" ht="40" customHeight="1">
      <c r="A4" s="4" t="s">
        <v>397</v>
      </c>
      <c r="B4" s="5" t="s">
        <v>398</v>
      </c>
      <c r="C4" s="6" t="s">
        <v>399</v>
      </c>
    </row>
    <row r="5" spans="1:14" ht="48">
      <c r="A5" s="8" t="s">
        <v>400</v>
      </c>
      <c r="B5" s="9" t="s">
        <v>401</v>
      </c>
      <c r="C5" s="10" t="s">
        <v>402</v>
      </c>
    </row>
    <row r="6" spans="1:14" ht="48">
      <c r="A6" s="11" t="s">
        <v>403</v>
      </c>
      <c r="B6" s="12" t="s">
        <v>404</v>
      </c>
      <c r="C6" s="13" t="s">
        <v>405</v>
      </c>
    </row>
    <row r="7" spans="1:14" ht="48">
      <c r="A7" s="11" t="s">
        <v>406</v>
      </c>
      <c r="B7" s="12" t="s">
        <v>407</v>
      </c>
      <c r="C7" s="13" t="s">
        <v>408</v>
      </c>
    </row>
    <row r="8" spans="1:14" ht="48">
      <c r="A8" s="11" t="s">
        <v>409</v>
      </c>
      <c r="B8" s="12" t="s">
        <v>410</v>
      </c>
      <c r="C8" s="13" t="s">
        <v>411</v>
      </c>
    </row>
    <row r="9" spans="1:14" ht="48">
      <c r="A9" s="11" t="s">
        <v>412</v>
      </c>
      <c r="B9" s="12" t="s">
        <v>413</v>
      </c>
      <c r="C9" s="13" t="s">
        <v>414</v>
      </c>
    </row>
    <row r="10" spans="1:14" ht="32">
      <c r="A10" s="11" t="s">
        <v>415</v>
      </c>
      <c r="B10" s="12" t="s">
        <v>416</v>
      </c>
      <c r="C10" s="13" t="s">
        <v>417</v>
      </c>
    </row>
    <row r="11" spans="1:14" ht="48">
      <c r="A11" s="11" t="s">
        <v>418</v>
      </c>
      <c r="B11" s="12" t="s">
        <v>419</v>
      </c>
      <c r="C11" s="13" t="s">
        <v>420</v>
      </c>
    </row>
    <row r="12" spans="1:14" ht="32">
      <c r="A12" s="11" t="s">
        <v>421</v>
      </c>
      <c r="B12" s="12" t="s">
        <v>422</v>
      </c>
      <c r="C12" s="13" t="s">
        <v>423</v>
      </c>
    </row>
    <row r="13" spans="1:14" ht="48">
      <c r="A13" s="11" t="s">
        <v>399</v>
      </c>
      <c r="B13" s="12" t="s">
        <v>424</v>
      </c>
      <c r="C13" s="13" t="s">
        <v>425</v>
      </c>
    </row>
    <row r="14" spans="1:14" ht="48">
      <c r="A14" s="11" t="s">
        <v>426</v>
      </c>
      <c r="B14" s="12" t="s">
        <v>427</v>
      </c>
      <c r="C14" s="13" t="s">
        <v>428</v>
      </c>
    </row>
    <row r="15" spans="1:14" ht="16">
      <c r="A15" s="11" t="s">
        <v>429</v>
      </c>
      <c r="B15" s="12" t="s">
        <v>430</v>
      </c>
      <c r="C15" s="13" t="s">
        <v>431</v>
      </c>
    </row>
    <row r="16" spans="1:14" ht="16">
      <c r="A16" s="14" t="s">
        <v>432</v>
      </c>
      <c r="B16" s="15" t="s">
        <v>433</v>
      </c>
      <c r="C16" s="16" t="s">
        <v>192</v>
      </c>
    </row>
  </sheetData>
  <mergeCells count="2">
    <mergeCell ref="A1:H1"/>
    <mergeCell ref="A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5"/>
  <sheetViews>
    <sheetView showGridLines="0" topLeftCell="A11" workbookViewId="0">
      <selection activeCell="A4" sqref="A4:L7"/>
    </sheetView>
  </sheetViews>
  <sheetFormatPr baseColWidth="10" defaultColWidth="8.83203125" defaultRowHeight="15"/>
  <cols>
    <col min="1" max="1" width="20" customWidth="1"/>
    <col min="2" max="2" width="22" customWidth="1"/>
    <col min="3" max="5" width="14" customWidth="1"/>
    <col min="6" max="6" width="18" customWidth="1"/>
    <col min="7" max="7" width="28" customWidth="1"/>
    <col min="8" max="14" width="14" customWidth="1"/>
  </cols>
  <sheetData>
    <row r="1" spans="1:14" ht="45.25" customHeight="1">
      <c r="A1" s="31" t="s">
        <v>29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9.25" customHeight="1">
      <c r="A2" s="33" t="s">
        <v>30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32">
      <c r="A3" s="2" t="s">
        <v>31</v>
      </c>
      <c r="B3" s="2">
        <v>2026</v>
      </c>
      <c r="C3" s="2" t="s">
        <v>32</v>
      </c>
      <c r="D3" s="3">
        <v>46213</v>
      </c>
      <c r="E3" s="2" t="s">
        <v>33</v>
      </c>
      <c r="F3" s="2" t="s">
        <v>34</v>
      </c>
      <c r="G3" s="2" t="s">
        <v>35</v>
      </c>
      <c r="H3" s="2" t="s">
        <v>36</v>
      </c>
      <c r="I3" s="2" t="s">
        <v>37</v>
      </c>
      <c r="J3" s="2" t="s">
        <v>38</v>
      </c>
      <c r="K3" s="2" t="s">
        <v>39</v>
      </c>
      <c r="L3" s="2" t="s">
        <v>40</v>
      </c>
      <c r="M3" s="2"/>
      <c r="N3" s="2"/>
    </row>
    <row r="4" spans="1:14">
      <c r="A4" s="41" t="s">
        <v>41</v>
      </c>
      <c r="B4" s="41"/>
      <c r="C4" s="41"/>
      <c r="D4" s="41" t="s">
        <v>42</v>
      </c>
      <c r="E4" s="41"/>
      <c r="F4" s="41"/>
      <c r="G4" s="41" t="s">
        <v>43</v>
      </c>
      <c r="H4" s="41"/>
      <c r="I4" s="41"/>
      <c r="J4" s="41" t="s">
        <v>44</v>
      </c>
      <c r="K4" s="41"/>
      <c r="L4" s="41"/>
      <c r="M4" s="7"/>
      <c r="N4" s="7"/>
    </row>
    <row r="5" spans="1:14">
      <c r="A5" s="42">
        <v>5</v>
      </c>
      <c r="B5" s="43"/>
      <c r="C5" s="43"/>
      <c r="D5" s="44">
        <v>1</v>
      </c>
      <c r="E5" s="43"/>
      <c r="F5" s="43"/>
      <c r="G5" s="45">
        <v>0.33333333333333331</v>
      </c>
      <c r="H5" s="43"/>
      <c r="I5" s="43"/>
      <c r="J5" s="42">
        <v>3</v>
      </c>
      <c r="K5" s="43"/>
      <c r="L5" s="43"/>
      <c r="M5" s="7"/>
      <c r="N5" s="7"/>
    </row>
    <row r="6" spans="1:14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7"/>
      <c r="N6" s="7"/>
    </row>
    <row r="7" spans="1:14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34" t="s">
        <v>45</v>
      </c>
      <c r="B10" s="32"/>
      <c r="C10" s="32"/>
      <c r="D10" s="32"/>
      <c r="E10" s="32"/>
      <c r="F10" s="32"/>
      <c r="G10" s="32"/>
      <c r="H10" s="32"/>
      <c r="I10" s="7"/>
      <c r="J10" s="7"/>
      <c r="K10" s="7"/>
      <c r="L10" s="7"/>
      <c r="M10" s="7"/>
      <c r="N10" s="7"/>
    </row>
    <row r="11" spans="1:14" ht="40" customHeight="1">
      <c r="A11" s="38" t="s">
        <v>46</v>
      </c>
      <c r="B11" s="38" t="s">
        <v>47</v>
      </c>
      <c r="C11" s="38" t="s">
        <v>48</v>
      </c>
      <c r="D11" s="38" t="s">
        <v>49</v>
      </c>
      <c r="E11" s="38" t="s">
        <v>3</v>
      </c>
      <c r="F11" s="38" t="s">
        <v>2</v>
      </c>
      <c r="G11" s="38" t="s">
        <v>50</v>
      </c>
      <c r="H11" s="38" t="s">
        <v>51</v>
      </c>
      <c r="I11" s="7"/>
      <c r="J11" s="7"/>
      <c r="K11" s="7"/>
      <c r="L11" s="7"/>
      <c r="M11" s="7"/>
      <c r="N11" s="7"/>
    </row>
    <row r="12" spans="1:14" ht="32">
      <c r="A12" s="39" t="s">
        <v>52</v>
      </c>
      <c r="B12" s="39" t="s">
        <v>53</v>
      </c>
      <c r="C12" s="39">
        <v>4.3</v>
      </c>
      <c r="D12" s="39">
        <v>4.2</v>
      </c>
      <c r="E12" s="39" t="s">
        <v>9</v>
      </c>
      <c r="F12" s="39" t="s">
        <v>24</v>
      </c>
      <c r="G12" s="39" t="s">
        <v>54</v>
      </c>
      <c r="H12" s="39" t="s">
        <v>55</v>
      </c>
      <c r="I12" s="7"/>
      <c r="J12" s="7"/>
      <c r="K12" s="7"/>
      <c r="L12" s="7"/>
      <c r="M12" s="7"/>
      <c r="N12" s="7"/>
    </row>
    <row r="13" spans="1:14" ht="32">
      <c r="A13" s="39" t="s">
        <v>56</v>
      </c>
      <c r="B13" s="39" t="s">
        <v>57</v>
      </c>
      <c r="C13" s="40">
        <v>0.94</v>
      </c>
      <c r="D13" s="40">
        <v>0.96</v>
      </c>
      <c r="E13" s="39" t="s">
        <v>9</v>
      </c>
      <c r="F13" s="39" t="s">
        <v>14</v>
      </c>
      <c r="G13" s="39" t="s">
        <v>58</v>
      </c>
      <c r="H13" s="39" t="s">
        <v>59</v>
      </c>
      <c r="I13" s="7"/>
      <c r="J13" s="7"/>
      <c r="K13" s="7"/>
      <c r="L13" s="7"/>
      <c r="M13" s="7"/>
      <c r="N13" s="7"/>
    </row>
    <row r="14" spans="1:14" ht="32">
      <c r="A14" s="39" t="s">
        <v>60</v>
      </c>
      <c r="B14" s="39" t="s">
        <v>61</v>
      </c>
      <c r="C14" s="39">
        <v>7.2</v>
      </c>
      <c r="D14" s="39">
        <v>5</v>
      </c>
      <c r="E14" s="39" t="s">
        <v>21</v>
      </c>
      <c r="F14" s="39" t="s">
        <v>14</v>
      </c>
      <c r="G14" s="39" t="s">
        <v>62</v>
      </c>
      <c r="H14" s="39" t="s">
        <v>63</v>
      </c>
      <c r="I14" s="7"/>
      <c r="J14" s="7"/>
      <c r="K14" s="7"/>
      <c r="L14" s="7"/>
      <c r="M14" s="7"/>
      <c r="N14" s="7"/>
    </row>
    <row r="15" spans="1:14" ht="32">
      <c r="A15" s="39" t="s">
        <v>64</v>
      </c>
      <c r="B15" s="39" t="s">
        <v>65</v>
      </c>
      <c r="C15" s="40">
        <v>1</v>
      </c>
      <c r="D15" s="40">
        <v>1</v>
      </c>
      <c r="E15" s="39" t="s">
        <v>15</v>
      </c>
      <c r="F15" s="39" t="s">
        <v>24</v>
      </c>
      <c r="G15" s="39" t="s">
        <v>66</v>
      </c>
      <c r="H15" s="39" t="s">
        <v>67</v>
      </c>
      <c r="I15" s="7"/>
      <c r="J15" s="7"/>
      <c r="K15" s="7"/>
      <c r="L15" s="7"/>
      <c r="M15" s="7"/>
      <c r="N15" s="7"/>
    </row>
    <row r="16" spans="1:14" ht="32">
      <c r="A16" s="39" t="s">
        <v>68</v>
      </c>
      <c r="B16" s="39" t="s">
        <v>69</v>
      </c>
      <c r="C16" s="40">
        <v>0.91</v>
      </c>
      <c r="D16" s="40">
        <v>0.95</v>
      </c>
      <c r="E16" s="39" t="s">
        <v>15</v>
      </c>
      <c r="F16" s="39" t="s">
        <v>14</v>
      </c>
      <c r="G16" s="39" t="s">
        <v>70</v>
      </c>
      <c r="H16" s="39" t="s">
        <v>71</v>
      </c>
      <c r="I16" s="7"/>
      <c r="J16" s="7"/>
      <c r="K16" s="7"/>
      <c r="L16" s="7"/>
      <c r="M16" s="7"/>
      <c r="N16" s="7"/>
    </row>
    <row r="17" spans="1:14" ht="32">
      <c r="A17" s="39" t="s">
        <v>72</v>
      </c>
      <c r="B17" s="39" t="s">
        <v>73</v>
      </c>
      <c r="C17" s="40">
        <v>0.96</v>
      </c>
      <c r="D17" s="40">
        <v>1</v>
      </c>
      <c r="E17" s="39" t="s">
        <v>9</v>
      </c>
      <c r="F17" s="39" t="s">
        <v>20</v>
      </c>
      <c r="G17" s="39" t="s">
        <v>74</v>
      </c>
      <c r="H17" s="39" t="s">
        <v>75</v>
      </c>
      <c r="I17" s="7"/>
      <c r="J17" s="7"/>
      <c r="K17" s="7"/>
      <c r="L17" s="7"/>
      <c r="M17" s="7"/>
      <c r="N17" s="7"/>
    </row>
    <row r="18" spans="1:1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40" customHeight="1">
      <c r="A21" s="4" t="s">
        <v>76</v>
      </c>
      <c r="B21" s="6" t="s">
        <v>77</v>
      </c>
    </row>
    <row r="22" spans="1:14">
      <c r="A22" t="s">
        <v>6</v>
      </c>
      <c r="B22">
        <v>2</v>
      </c>
    </row>
    <row r="23" spans="1:14">
      <c r="A23" t="s">
        <v>12</v>
      </c>
      <c r="B23">
        <v>3</v>
      </c>
    </row>
    <row r="24" spans="1:14">
      <c r="A24" t="s">
        <v>28</v>
      </c>
      <c r="B24">
        <v>0</v>
      </c>
    </row>
    <row r="25" spans="1:14">
      <c r="A25" t="s">
        <v>23</v>
      </c>
      <c r="B25">
        <v>0</v>
      </c>
    </row>
  </sheetData>
  <mergeCells count="11">
    <mergeCell ref="A10:H10"/>
    <mergeCell ref="A1:N1"/>
    <mergeCell ref="A2:N2"/>
    <mergeCell ref="A5:C7"/>
    <mergeCell ref="D5:F7"/>
    <mergeCell ref="G5:I7"/>
    <mergeCell ref="J5:L7"/>
    <mergeCell ref="A4:C4"/>
    <mergeCell ref="D4:F4"/>
    <mergeCell ref="G4:I4"/>
    <mergeCell ref="J4:L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workbookViewId="0">
      <selection sqref="A1:L1"/>
    </sheetView>
  </sheetViews>
  <sheetFormatPr baseColWidth="10" defaultColWidth="8.83203125" defaultRowHeight="15"/>
  <cols>
    <col min="1" max="2" width="16" customWidth="1"/>
    <col min="3" max="6" width="24" customWidth="1"/>
    <col min="7" max="14" width="18" customWidth="1"/>
  </cols>
  <sheetData>
    <row r="1" spans="1:14" ht="45.25" customHeight="1">
      <c r="A1" s="31" t="s">
        <v>78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</row>
    <row r="2" spans="1:14" ht="29.25" customHeight="1">
      <c r="A2" s="35" t="s">
        <v>79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5" spans="1:14" ht="40" customHeight="1">
      <c r="A5" s="4" t="s">
        <v>80</v>
      </c>
      <c r="B5" s="5" t="s">
        <v>81</v>
      </c>
      <c r="C5" s="5" t="s">
        <v>82</v>
      </c>
      <c r="D5" s="5" t="s">
        <v>83</v>
      </c>
      <c r="E5" s="5" t="s">
        <v>84</v>
      </c>
      <c r="F5" s="5" t="s">
        <v>85</v>
      </c>
      <c r="G5" s="5" t="s">
        <v>86</v>
      </c>
      <c r="H5" s="5" t="s">
        <v>49</v>
      </c>
      <c r="I5" s="5" t="s">
        <v>87</v>
      </c>
      <c r="J5" s="5" t="s">
        <v>43</v>
      </c>
      <c r="K5" s="5" t="s">
        <v>0</v>
      </c>
      <c r="L5" s="6" t="s">
        <v>88</v>
      </c>
    </row>
    <row r="6" spans="1:14" ht="32">
      <c r="A6" s="8">
        <v>1</v>
      </c>
      <c r="B6" s="9" t="s">
        <v>55</v>
      </c>
      <c r="C6" s="9" t="s">
        <v>89</v>
      </c>
      <c r="D6" s="9" t="s">
        <v>90</v>
      </c>
      <c r="E6" s="9" t="s">
        <v>91</v>
      </c>
      <c r="F6" s="19">
        <v>4.0999999999999996</v>
      </c>
      <c r="G6" s="19">
        <v>4.3</v>
      </c>
      <c r="H6" s="19">
        <v>4.2</v>
      </c>
      <c r="I6" s="20" t="s">
        <v>92</v>
      </c>
      <c r="J6" s="20">
        <f t="shared" ref="J6:J35" si="0">IF(I6="höher",IFERROR(G6/H6,0),IFERROR(H6/G6,0))</f>
        <v>1.0238095238095237</v>
      </c>
      <c r="K6" s="9" t="str">
        <f t="shared" ref="K6:K35" si="1">IF(J6&gt;=1,"erreicht",IF(J6&gt;=0.9,"teilweise erreicht","nicht erreicht"))</f>
        <v>erreicht</v>
      </c>
      <c r="L6" s="10" t="s">
        <v>93</v>
      </c>
    </row>
    <row r="7" spans="1:14" ht="32">
      <c r="A7" s="11">
        <v>2</v>
      </c>
      <c r="B7" s="12" t="s">
        <v>59</v>
      </c>
      <c r="C7" s="12" t="s">
        <v>94</v>
      </c>
      <c r="D7" s="12" t="s">
        <v>56</v>
      </c>
      <c r="E7" s="12" t="s">
        <v>95</v>
      </c>
      <c r="F7" s="21">
        <v>0.91</v>
      </c>
      <c r="G7" s="21">
        <v>0.94</v>
      </c>
      <c r="H7" s="21">
        <v>0.96</v>
      </c>
      <c r="I7" s="21" t="s">
        <v>92</v>
      </c>
      <c r="J7" s="21">
        <f t="shared" si="0"/>
        <v>0.97916666666666663</v>
      </c>
      <c r="K7" s="12" t="str">
        <f t="shared" si="1"/>
        <v>teilweise erreicht</v>
      </c>
      <c r="L7" s="13" t="s">
        <v>96</v>
      </c>
    </row>
    <row r="8" spans="1:14" ht="32">
      <c r="A8" s="11">
        <v>3</v>
      </c>
      <c r="B8" s="12" t="s">
        <v>97</v>
      </c>
      <c r="C8" s="12" t="s">
        <v>98</v>
      </c>
      <c r="D8" s="12" t="s">
        <v>61</v>
      </c>
      <c r="E8" s="12" t="s">
        <v>77</v>
      </c>
      <c r="F8" s="22">
        <v>9.5</v>
      </c>
      <c r="G8" s="22">
        <v>7.2</v>
      </c>
      <c r="H8" s="22">
        <v>5</v>
      </c>
      <c r="I8" s="21" t="s">
        <v>99</v>
      </c>
      <c r="J8" s="21">
        <f t="shared" si="0"/>
        <v>0.69444444444444442</v>
      </c>
      <c r="K8" s="12" t="str">
        <f t="shared" si="1"/>
        <v>nicht erreicht</v>
      </c>
      <c r="L8" s="13" t="s">
        <v>100</v>
      </c>
    </row>
    <row r="9" spans="1:14" ht="32">
      <c r="A9" s="11">
        <v>4</v>
      </c>
      <c r="B9" s="12" t="s">
        <v>71</v>
      </c>
      <c r="C9" s="12" t="s">
        <v>101</v>
      </c>
      <c r="D9" s="12" t="s">
        <v>69</v>
      </c>
      <c r="E9" s="12" t="s">
        <v>95</v>
      </c>
      <c r="F9" s="21">
        <v>0.89</v>
      </c>
      <c r="G9" s="21">
        <v>0.91</v>
      </c>
      <c r="H9" s="21">
        <v>0.95</v>
      </c>
      <c r="I9" s="21" t="s">
        <v>92</v>
      </c>
      <c r="J9" s="21">
        <f t="shared" si="0"/>
        <v>0.95789473684210535</v>
      </c>
      <c r="K9" s="12" t="str">
        <f t="shared" si="1"/>
        <v>teilweise erreicht</v>
      </c>
      <c r="L9" s="13" t="s">
        <v>102</v>
      </c>
    </row>
    <row r="10" spans="1:14" ht="32">
      <c r="A10" s="11">
        <v>5</v>
      </c>
      <c r="B10" s="12" t="s">
        <v>75</v>
      </c>
      <c r="C10" s="12" t="s">
        <v>103</v>
      </c>
      <c r="D10" s="12" t="s">
        <v>72</v>
      </c>
      <c r="E10" s="12" t="s">
        <v>95</v>
      </c>
      <c r="F10" s="21">
        <v>0.92</v>
      </c>
      <c r="G10" s="21">
        <v>0.96</v>
      </c>
      <c r="H10" s="21">
        <v>1</v>
      </c>
      <c r="I10" s="21" t="s">
        <v>92</v>
      </c>
      <c r="J10" s="21">
        <f t="shared" si="0"/>
        <v>0.96</v>
      </c>
      <c r="K10" s="12" t="str">
        <f t="shared" si="1"/>
        <v>teilweise erreicht</v>
      </c>
      <c r="L10" s="13" t="s">
        <v>104</v>
      </c>
    </row>
    <row r="11" spans="1:14" ht="32">
      <c r="A11" s="11">
        <v>6</v>
      </c>
      <c r="B11" s="12" t="s">
        <v>63</v>
      </c>
      <c r="C11" s="12" t="s">
        <v>105</v>
      </c>
      <c r="D11" s="12" t="s">
        <v>106</v>
      </c>
      <c r="E11" s="12" t="s">
        <v>95</v>
      </c>
      <c r="F11" s="21">
        <v>1</v>
      </c>
      <c r="G11" s="21">
        <v>1</v>
      </c>
      <c r="H11" s="21">
        <v>1</v>
      </c>
      <c r="I11" s="21" t="s">
        <v>92</v>
      </c>
      <c r="J11" s="21">
        <f t="shared" si="0"/>
        <v>1</v>
      </c>
      <c r="K11" s="12" t="str">
        <f t="shared" si="1"/>
        <v>erreicht</v>
      </c>
      <c r="L11" s="13" t="s">
        <v>107</v>
      </c>
    </row>
    <row r="12" spans="1:14" ht="16">
      <c r="A12" s="11"/>
      <c r="B12" s="12"/>
      <c r="C12" s="12"/>
      <c r="D12" s="12"/>
      <c r="E12" s="12"/>
      <c r="F12" s="21"/>
      <c r="G12" s="21"/>
      <c r="H12" s="21"/>
      <c r="I12" s="21"/>
      <c r="J12" s="21">
        <f t="shared" si="0"/>
        <v>0</v>
      </c>
      <c r="K12" s="12" t="str">
        <f t="shared" si="1"/>
        <v>nicht erreicht</v>
      </c>
      <c r="L12" s="13"/>
    </row>
    <row r="13" spans="1:14" ht="16">
      <c r="A13" s="11"/>
      <c r="B13" s="12"/>
      <c r="C13" s="12"/>
      <c r="D13" s="12"/>
      <c r="E13" s="12"/>
      <c r="F13" s="21"/>
      <c r="G13" s="21"/>
      <c r="H13" s="21"/>
      <c r="I13" s="21"/>
      <c r="J13" s="21">
        <f t="shared" si="0"/>
        <v>0</v>
      </c>
      <c r="K13" s="12" t="str">
        <f t="shared" si="1"/>
        <v>nicht erreicht</v>
      </c>
      <c r="L13" s="13"/>
    </row>
    <row r="14" spans="1:14" ht="16">
      <c r="A14" s="11"/>
      <c r="B14" s="12"/>
      <c r="C14" s="12"/>
      <c r="D14" s="12"/>
      <c r="E14" s="12"/>
      <c r="F14" s="21"/>
      <c r="G14" s="21"/>
      <c r="H14" s="21"/>
      <c r="I14" s="21"/>
      <c r="J14" s="21">
        <f t="shared" si="0"/>
        <v>0</v>
      </c>
      <c r="K14" s="12" t="str">
        <f t="shared" si="1"/>
        <v>nicht erreicht</v>
      </c>
      <c r="L14" s="13"/>
    </row>
    <row r="15" spans="1:14" ht="16">
      <c r="A15" s="11"/>
      <c r="B15" s="12"/>
      <c r="C15" s="12"/>
      <c r="D15" s="12"/>
      <c r="E15" s="12"/>
      <c r="F15" s="21"/>
      <c r="G15" s="21"/>
      <c r="H15" s="21"/>
      <c r="I15" s="21"/>
      <c r="J15" s="21">
        <f t="shared" si="0"/>
        <v>0</v>
      </c>
      <c r="K15" s="12" t="str">
        <f t="shared" si="1"/>
        <v>nicht erreicht</v>
      </c>
      <c r="L15" s="13"/>
    </row>
    <row r="16" spans="1:14" ht="16">
      <c r="A16" s="11"/>
      <c r="B16" s="12"/>
      <c r="C16" s="12"/>
      <c r="D16" s="12"/>
      <c r="E16" s="12"/>
      <c r="F16" s="21"/>
      <c r="G16" s="21"/>
      <c r="H16" s="21"/>
      <c r="I16" s="21"/>
      <c r="J16" s="21">
        <f t="shared" si="0"/>
        <v>0</v>
      </c>
      <c r="K16" s="12" t="str">
        <f t="shared" si="1"/>
        <v>nicht erreicht</v>
      </c>
      <c r="L16" s="13"/>
    </row>
    <row r="17" spans="1:12" ht="16">
      <c r="A17" s="11"/>
      <c r="B17" s="12"/>
      <c r="C17" s="12"/>
      <c r="D17" s="12"/>
      <c r="E17" s="12"/>
      <c r="F17" s="21"/>
      <c r="G17" s="21"/>
      <c r="H17" s="21"/>
      <c r="I17" s="21"/>
      <c r="J17" s="21">
        <f t="shared" si="0"/>
        <v>0</v>
      </c>
      <c r="K17" s="12" t="str">
        <f t="shared" si="1"/>
        <v>nicht erreicht</v>
      </c>
      <c r="L17" s="13"/>
    </row>
    <row r="18" spans="1:12" ht="16">
      <c r="A18" s="11"/>
      <c r="B18" s="12"/>
      <c r="C18" s="12"/>
      <c r="D18" s="12"/>
      <c r="E18" s="12"/>
      <c r="F18" s="21"/>
      <c r="G18" s="21"/>
      <c r="H18" s="21"/>
      <c r="I18" s="21"/>
      <c r="J18" s="21">
        <f t="shared" si="0"/>
        <v>0</v>
      </c>
      <c r="K18" s="12" t="str">
        <f t="shared" si="1"/>
        <v>nicht erreicht</v>
      </c>
      <c r="L18" s="13"/>
    </row>
    <row r="19" spans="1:12" ht="16">
      <c r="A19" s="11"/>
      <c r="B19" s="12"/>
      <c r="C19" s="12"/>
      <c r="D19" s="12"/>
      <c r="E19" s="12"/>
      <c r="F19" s="21"/>
      <c r="G19" s="21"/>
      <c r="H19" s="21"/>
      <c r="I19" s="21"/>
      <c r="J19" s="21">
        <f t="shared" si="0"/>
        <v>0</v>
      </c>
      <c r="K19" s="12" t="str">
        <f t="shared" si="1"/>
        <v>nicht erreicht</v>
      </c>
      <c r="L19" s="13"/>
    </row>
    <row r="20" spans="1:12" ht="16">
      <c r="A20" s="11"/>
      <c r="B20" s="12"/>
      <c r="C20" s="12"/>
      <c r="D20" s="12"/>
      <c r="E20" s="12"/>
      <c r="F20" s="21"/>
      <c r="G20" s="21"/>
      <c r="H20" s="21"/>
      <c r="I20" s="21"/>
      <c r="J20" s="21">
        <f t="shared" si="0"/>
        <v>0</v>
      </c>
      <c r="K20" s="12" t="str">
        <f t="shared" si="1"/>
        <v>nicht erreicht</v>
      </c>
      <c r="L20" s="13"/>
    </row>
    <row r="21" spans="1:12" ht="16">
      <c r="A21" s="11"/>
      <c r="B21" s="12"/>
      <c r="C21" s="12"/>
      <c r="D21" s="12"/>
      <c r="E21" s="12"/>
      <c r="F21" s="21"/>
      <c r="G21" s="21"/>
      <c r="H21" s="21"/>
      <c r="I21" s="21"/>
      <c r="J21" s="21">
        <f t="shared" si="0"/>
        <v>0</v>
      </c>
      <c r="K21" s="12" t="str">
        <f t="shared" si="1"/>
        <v>nicht erreicht</v>
      </c>
      <c r="L21" s="13"/>
    </row>
    <row r="22" spans="1:12" ht="16">
      <c r="A22" s="11"/>
      <c r="B22" s="12"/>
      <c r="C22" s="12"/>
      <c r="D22" s="12"/>
      <c r="E22" s="12"/>
      <c r="F22" s="21"/>
      <c r="G22" s="21"/>
      <c r="H22" s="21"/>
      <c r="I22" s="21"/>
      <c r="J22" s="21">
        <f t="shared" si="0"/>
        <v>0</v>
      </c>
      <c r="K22" s="12" t="str">
        <f t="shared" si="1"/>
        <v>nicht erreicht</v>
      </c>
      <c r="L22" s="13"/>
    </row>
    <row r="23" spans="1:12" ht="16">
      <c r="A23" s="11"/>
      <c r="B23" s="12"/>
      <c r="C23" s="12"/>
      <c r="D23" s="12"/>
      <c r="E23" s="12"/>
      <c r="F23" s="21"/>
      <c r="G23" s="21"/>
      <c r="H23" s="21"/>
      <c r="I23" s="21"/>
      <c r="J23" s="21">
        <f t="shared" si="0"/>
        <v>0</v>
      </c>
      <c r="K23" s="12" t="str">
        <f t="shared" si="1"/>
        <v>nicht erreicht</v>
      </c>
      <c r="L23" s="13"/>
    </row>
    <row r="24" spans="1:12" ht="16">
      <c r="A24" s="11"/>
      <c r="B24" s="12"/>
      <c r="C24" s="12"/>
      <c r="D24" s="12"/>
      <c r="E24" s="12"/>
      <c r="F24" s="21"/>
      <c r="G24" s="21"/>
      <c r="H24" s="21"/>
      <c r="I24" s="21"/>
      <c r="J24" s="21">
        <f t="shared" si="0"/>
        <v>0</v>
      </c>
      <c r="K24" s="12" t="str">
        <f t="shared" si="1"/>
        <v>nicht erreicht</v>
      </c>
      <c r="L24" s="13"/>
    </row>
    <row r="25" spans="1:12" ht="16">
      <c r="A25" s="11"/>
      <c r="B25" s="12"/>
      <c r="C25" s="12"/>
      <c r="D25" s="12"/>
      <c r="E25" s="12"/>
      <c r="F25" s="21"/>
      <c r="G25" s="21"/>
      <c r="H25" s="21"/>
      <c r="I25" s="21"/>
      <c r="J25" s="21">
        <f t="shared" si="0"/>
        <v>0</v>
      </c>
      <c r="K25" s="12" t="str">
        <f t="shared" si="1"/>
        <v>nicht erreicht</v>
      </c>
      <c r="L25" s="13"/>
    </row>
    <row r="26" spans="1:12" ht="16">
      <c r="A26" s="11"/>
      <c r="B26" s="12"/>
      <c r="C26" s="12"/>
      <c r="D26" s="12"/>
      <c r="E26" s="12"/>
      <c r="F26" s="21"/>
      <c r="G26" s="21"/>
      <c r="H26" s="21"/>
      <c r="I26" s="21"/>
      <c r="J26" s="21">
        <f t="shared" si="0"/>
        <v>0</v>
      </c>
      <c r="K26" s="12" t="str">
        <f t="shared" si="1"/>
        <v>nicht erreicht</v>
      </c>
      <c r="L26" s="13"/>
    </row>
    <row r="27" spans="1:12" ht="16">
      <c r="A27" s="11"/>
      <c r="B27" s="12"/>
      <c r="C27" s="12"/>
      <c r="D27" s="12"/>
      <c r="E27" s="12"/>
      <c r="F27" s="21"/>
      <c r="G27" s="21"/>
      <c r="H27" s="21"/>
      <c r="I27" s="21"/>
      <c r="J27" s="21">
        <f t="shared" si="0"/>
        <v>0</v>
      </c>
      <c r="K27" s="12" t="str">
        <f t="shared" si="1"/>
        <v>nicht erreicht</v>
      </c>
      <c r="L27" s="13"/>
    </row>
    <row r="28" spans="1:12" ht="16">
      <c r="A28" s="11"/>
      <c r="B28" s="12"/>
      <c r="C28" s="12"/>
      <c r="D28" s="12"/>
      <c r="E28" s="12"/>
      <c r="F28" s="21"/>
      <c r="G28" s="21"/>
      <c r="H28" s="21"/>
      <c r="I28" s="21"/>
      <c r="J28" s="21">
        <f t="shared" si="0"/>
        <v>0</v>
      </c>
      <c r="K28" s="12" t="str">
        <f t="shared" si="1"/>
        <v>nicht erreicht</v>
      </c>
      <c r="L28" s="13"/>
    </row>
    <row r="29" spans="1:12" ht="16">
      <c r="A29" s="11"/>
      <c r="B29" s="12"/>
      <c r="C29" s="12"/>
      <c r="D29" s="12"/>
      <c r="E29" s="12"/>
      <c r="F29" s="21"/>
      <c r="G29" s="21"/>
      <c r="H29" s="21"/>
      <c r="I29" s="21"/>
      <c r="J29" s="21">
        <f t="shared" si="0"/>
        <v>0</v>
      </c>
      <c r="K29" s="12" t="str">
        <f t="shared" si="1"/>
        <v>nicht erreicht</v>
      </c>
      <c r="L29" s="13"/>
    </row>
    <row r="30" spans="1:12" ht="16">
      <c r="A30" s="11"/>
      <c r="B30" s="12"/>
      <c r="C30" s="12"/>
      <c r="D30" s="12"/>
      <c r="E30" s="12"/>
      <c r="F30" s="21"/>
      <c r="G30" s="21"/>
      <c r="H30" s="21"/>
      <c r="I30" s="21"/>
      <c r="J30" s="21">
        <f t="shared" si="0"/>
        <v>0</v>
      </c>
      <c r="K30" s="12" t="str">
        <f t="shared" si="1"/>
        <v>nicht erreicht</v>
      </c>
      <c r="L30" s="13"/>
    </row>
    <row r="31" spans="1:12" ht="16">
      <c r="A31" s="11"/>
      <c r="B31" s="12"/>
      <c r="C31" s="12"/>
      <c r="D31" s="12"/>
      <c r="E31" s="12"/>
      <c r="F31" s="21"/>
      <c r="G31" s="21"/>
      <c r="H31" s="21"/>
      <c r="I31" s="21"/>
      <c r="J31" s="21">
        <f t="shared" si="0"/>
        <v>0</v>
      </c>
      <c r="K31" s="12" t="str">
        <f t="shared" si="1"/>
        <v>nicht erreicht</v>
      </c>
      <c r="L31" s="13"/>
    </row>
    <row r="32" spans="1:12" ht="16">
      <c r="A32" s="11"/>
      <c r="B32" s="12"/>
      <c r="C32" s="12"/>
      <c r="D32" s="12"/>
      <c r="E32" s="12"/>
      <c r="F32" s="21"/>
      <c r="G32" s="21"/>
      <c r="H32" s="21"/>
      <c r="I32" s="21"/>
      <c r="J32" s="21">
        <f t="shared" si="0"/>
        <v>0</v>
      </c>
      <c r="K32" s="12" t="str">
        <f t="shared" si="1"/>
        <v>nicht erreicht</v>
      </c>
      <c r="L32" s="13"/>
    </row>
    <row r="33" spans="1:12" ht="16">
      <c r="A33" s="11"/>
      <c r="B33" s="12"/>
      <c r="C33" s="12"/>
      <c r="D33" s="12"/>
      <c r="E33" s="12"/>
      <c r="F33" s="21"/>
      <c r="G33" s="21"/>
      <c r="H33" s="21"/>
      <c r="I33" s="21"/>
      <c r="J33" s="21">
        <f t="shared" si="0"/>
        <v>0</v>
      </c>
      <c r="K33" s="12" t="str">
        <f t="shared" si="1"/>
        <v>nicht erreicht</v>
      </c>
      <c r="L33" s="13"/>
    </row>
    <row r="34" spans="1:12" ht="16">
      <c r="A34" s="11"/>
      <c r="B34" s="12"/>
      <c r="C34" s="12"/>
      <c r="D34" s="12"/>
      <c r="E34" s="12"/>
      <c r="F34" s="21"/>
      <c r="G34" s="21"/>
      <c r="H34" s="21"/>
      <c r="I34" s="21"/>
      <c r="J34" s="21">
        <f t="shared" si="0"/>
        <v>0</v>
      </c>
      <c r="K34" s="12" t="str">
        <f t="shared" si="1"/>
        <v>nicht erreicht</v>
      </c>
      <c r="L34" s="13"/>
    </row>
    <row r="35" spans="1:12" ht="16">
      <c r="A35" s="14"/>
      <c r="B35" s="15"/>
      <c r="C35" s="15"/>
      <c r="D35" s="15"/>
      <c r="E35" s="15"/>
      <c r="F35" s="23"/>
      <c r="G35" s="23"/>
      <c r="H35" s="23"/>
      <c r="I35" s="23"/>
      <c r="J35" s="23">
        <f t="shared" si="0"/>
        <v>0</v>
      </c>
      <c r="K35" s="15" t="str">
        <f t="shared" si="1"/>
        <v>nicht erreicht</v>
      </c>
      <c r="L35" s="16"/>
    </row>
  </sheetData>
  <mergeCells count="2">
    <mergeCell ref="A1:L1"/>
    <mergeCell ref="A2:N2"/>
  </mergeCells>
  <conditionalFormatting sqref="J6:J35">
    <cfRule type="colorScale" priority="1">
      <colorScale>
        <cfvo type="min"/>
        <cfvo type="percentile" val="50"/>
        <cfvo type="max"/>
        <color rgb="FFF4CCCC"/>
        <color rgb="FFFFF2CC"/>
        <color rgb="FFE2F0D9"/>
      </colorScale>
    </cfRule>
  </conditionalFormatting>
  <dataValidations count="1">
    <dataValidation type="list" sqref="I6:I35" xr:uid="{00000000-0002-0000-0200-000000000000}">
      <formula1>"höher,niedriger"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0"/>
  <sheetViews>
    <sheetView workbookViewId="0">
      <selection sqref="A1:M1"/>
    </sheetView>
  </sheetViews>
  <sheetFormatPr baseColWidth="10" defaultColWidth="8.83203125" defaultRowHeight="15"/>
  <cols>
    <col min="1" max="2" width="16" customWidth="1"/>
    <col min="3" max="6" width="24" customWidth="1"/>
    <col min="7" max="14" width="18" customWidth="1"/>
  </cols>
  <sheetData>
    <row r="1" spans="1:14" ht="45.25" customHeight="1">
      <c r="A1" s="31" t="s">
        <v>108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7"/>
    </row>
    <row r="2" spans="1:14" ht="29.25" customHeight="1">
      <c r="A2" s="35" t="s">
        <v>109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5" spans="1:14" ht="40" customHeight="1">
      <c r="A5" s="4" t="s">
        <v>80</v>
      </c>
      <c r="B5" s="5" t="s">
        <v>110</v>
      </c>
      <c r="C5" s="5" t="s">
        <v>111</v>
      </c>
      <c r="D5" s="5" t="s">
        <v>112</v>
      </c>
      <c r="E5" s="5" t="s">
        <v>113</v>
      </c>
      <c r="F5" s="5" t="s">
        <v>114</v>
      </c>
      <c r="G5" s="5" t="s">
        <v>115</v>
      </c>
      <c r="H5" s="5" t="s">
        <v>116</v>
      </c>
      <c r="I5" s="5" t="s">
        <v>117</v>
      </c>
      <c r="J5" s="5" t="s">
        <v>76</v>
      </c>
      <c r="K5" s="5" t="s">
        <v>4</v>
      </c>
      <c r="L5" s="5" t="s">
        <v>118</v>
      </c>
      <c r="M5" s="6" t="s">
        <v>119</v>
      </c>
    </row>
    <row r="6" spans="1:14" ht="32">
      <c r="A6" s="8">
        <v>1</v>
      </c>
      <c r="B6" s="9" t="s">
        <v>120</v>
      </c>
      <c r="C6" s="24">
        <v>46093</v>
      </c>
      <c r="D6" s="9" t="s">
        <v>121</v>
      </c>
      <c r="E6" s="9" t="s">
        <v>122</v>
      </c>
      <c r="F6" s="9">
        <v>0</v>
      </c>
      <c r="G6" s="9">
        <v>1</v>
      </c>
      <c r="H6" s="9">
        <v>2</v>
      </c>
      <c r="I6" s="9" t="s">
        <v>123</v>
      </c>
      <c r="J6" s="9" t="s">
        <v>28</v>
      </c>
      <c r="K6" s="9" t="s">
        <v>22</v>
      </c>
      <c r="L6" s="9" t="s">
        <v>124</v>
      </c>
      <c r="M6" s="10" t="s">
        <v>125</v>
      </c>
    </row>
    <row r="7" spans="1:14" ht="48">
      <c r="A7" s="11">
        <v>2</v>
      </c>
      <c r="B7" s="12" t="s">
        <v>120</v>
      </c>
      <c r="C7" s="25">
        <v>46130</v>
      </c>
      <c r="D7" s="12" t="s">
        <v>126</v>
      </c>
      <c r="E7" s="12" t="s">
        <v>122</v>
      </c>
      <c r="F7" s="12">
        <v>0</v>
      </c>
      <c r="G7" s="12">
        <v>2</v>
      </c>
      <c r="H7" s="12">
        <v>1</v>
      </c>
      <c r="I7" s="12" t="s">
        <v>127</v>
      </c>
      <c r="J7" s="12" t="s">
        <v>12</v>
      </c>
      <c r="K7" s="12" t="s">
        <v>16</v>
      </c>
      <c r="L7" s="12" t="s">
        <v>128</v>
      </c>
      <c r="M7" s="13" t="s">
        <v>129</v>
      </c>
    </row>
    <row r="8" spans="1:14" ht="32">
      <c r="A8" s="11">
        <v>3</v>
      </c>
      <c r="B8" s="12" t="s">
        <v>120</v>
      </c>
      <c r="C8" s="25">
        <v>46151</v>
      </c>
      <c r="D8" s="12" t="s">
        <v>130</v>
      </c>
      <c r="E8" s="12" t="s">
        <v>131</v>
      </c>
      <c r="F8" s="12">
        <v>1</v>
      </c>
      <c r="G8" s="12">
        <v>1</v>
      </c>
      <c r="H8" s="12">
        <v>2</v>
      </c>
      <c r="I8" s="12" t="s">
        <v>132</v>
      </c>
      <c r="J8" s="12" t="s">
        <v>12</v>
      </c>
      <c r="K8" s="12" t="s">
        <v>10</v>
      </c>
      <c r="L8" s="12" t="s">
        <v>133</v>
      </c>
      <c r="M8" s="13" t="s">
        <v>134</v>
      </c>
    </row>
    <row r="9" spans="1:14" ht="32">
      <c r="A9" s="11">
        <v>4</v>
      </c>
      <c r="B9" s="12" t="s">
        <v>135</v>
      </c>
      <c r="C9" s="25">
        <v>46193</v>
      </c>
      <c r="D9" s="12" t="s">
        <v>136</v>
      </c>
      <c r="E9" s="12" t="s">
        <v>137</v>
      </c>
      <c r="F9" s="12">
        <v>0</v>
      </c>
      <c r="G9" s="12">
        <v>1</v>
      </c>
      <c r="H9" s="12">
        <v>3</v>
      </c>
      <c r="I9" s="12" t="s">
        <v>138</v>
      </c>
      <c r="J9" s="12" t="s">
        <v>6</v>
      </c>
      <c r="K9" s="12" t="s">
        <v>16</v>
      </c>
      <c r="L9" s="12" t="s">
        <v>139</v>
      </c>
      <c r="M9" s="13" t="s">
        <v>140</v>
      </c>
    </row>
    <row r="10" spans="1:14">
      <c r="A10" s="11"/>
      <c r="B10" s="12"/>
      <c r="C10" s="25"/>
      <c r="D10" s="12"/>
      <c r="E10" s="12"/>
      <c r="F10" s="12"/>
      <c r="G10" s="12"/>
      <c r="H10" s="12"/>
      <c r="I10" s="12"/>
      <c r="J10" s="12"/>
      <c r="K10" s="12"/>
      <c r="L10" s="12"/>
      <c r="M10" s="13"/>
    </row>
    <row r="11" spans="1:14">
      <c r="A11" s="11"/>
      <c r="B11" s="12"/>
      <c r="C11" s="25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spans="1:14">
      <c r="A12" s="11"/>
      <c r="B12" s="12"/>
      <c r="C12" s="25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14">
      <c r="A13" s="11"/>
      <c r="B13" s="12"/>
      <c r="C13" s="25"/>
      <c r="D13" s="12"/>
      <c r="E13" s="12"/>
      <c r="F13" s="12"/>
      <c r="G13" s="12"/>
      <c r="H13" s="12"/>
      <c r="I13" s="12"/>
      <c r="J13" s="12"/>
      <c r="K13" s="12"/>
      <c r="L13" s="12"/>
      <c r="M13" s="13"/>
    </row>
    <row r="14" spans="1:14">
      <c r="A14" s="11"/>
      <c r="B14" s="12"/>
      <c r="C14" s="25"/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spans="1:14">
      <c r="A15" s="11"/>
      <c r="B15" s="12"/>
      <c r="C15" s="25"/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spans="1:14">
      <c r="A16" s="11"/>
      <c r="B16" s="12"/>
      <c r="C16" s="25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spans="1:13">
      <c r="A17" s="11"/>
      <c r="B17" s="12"/>
      <c r="C17" s="25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spans="1:13">
      <c r="A18" s="11"/>
      <c r="B18" s="12"/>
      <c r="C18" s="25"/>
      <c r="D18" s="12"/>
      <c r="E18" s="12"/>
      <c r="F18" s="12"/>
      <c r="G18" s="12"/>
      <c r="H18" s="12"/>
      <c r="I18" s="12"/>
      <c r="J18" s="12"/>
      <c r="K18" s="12"/>
      <c r="L18" s="12"/>
      <c r="M18" s="13"/>
    </row>
    <row r="19" spans="1:13">
      <c r="A19" s="11"/>
      <c r="B19" s="12"/>
      <c r="C19" s="25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spans="1:13">
      <c r="A20" s="11"/>
      <c r="B20" s="12"/>
      <c r="C20" s="25"/>
      <c r="D20" s="12"/>
      <c r="E20" s="12"/>
      <c r="F20" s="12"/>
      <c r="G20" s="12"/>
      <c r="H20" s="12"/>
      <c r="I20" s="12"/>
      <c r="J20" s="12"/>
      <c r="K20" s="12"/>
      <c r="L20" s="12"/>
      <c r="M20" s="13"/>
    </row>
    <row r="21" spans="1:13">
      <c r="A21" s="11"/>
      <c r="B21" s="12"/>
      <c r="C21" s="25"/>
      <c r="D21" s="12"/>
      <c r="E21" s="12"/>
      <c r="F21" s="12"/>
      <c r="G21" s="12"/>
      <c r="H21" s="12"/>
      <c r="I21" s="12"/>
      <c r="J21" s="12"/>
      <c r="K21" s="12"/>
      <c r="L21" s="12"/>
      <c r="M21" s="13"/>
    </row>
    <row r="22" spans="1:13">
      <c r="A22" s="11"/>
      <c r="B22" s="12"/>
      <c r="C22" s="25"/>
      <c r="D22" s="12"/>
      <c r="E22" s="12"/>
      <c r="F22" s="12"/>
      <c r="G22" s="12"/>
      <c r="H22" s="12"/>
      <c r="I22" s="12"/>
      <c r="J22" s="12"/>
      <c r="K22" s="12"/>
      <c r="L22" s="12"/>
      <c r="M22" s="13"/>
    </row>
    <row r="23" spans="1:13">
      <c r="A23" s="11"/>
      <c r="B23" s="12"/>
      <c r="C23" s="25"/>
      <c r="D23" s="12"/>
      <c r="E23" s="12"/>
      <c r="F23" s="12"/>
      <c r="G23" s="12"/>
      <c r="H23" s="12"/>
      <c r="I23" s="12"/>
      <c r="J23" s="12"/>
      <c r="K23" s="12"/>
      <c r="L23" s="12"/>
      <c r="M23" s="13"/>
    </row>
    <row r="24" spans="1:13">
      <c r="A24" s="11"/>
      <c r="B24" s="12"/>
      <c r="C24" s="25"/>
      <c r="D24" s="12"/>
      <c r="E24" s="12"/>
      <c r="F24" s="12"/>
      <c r="G24" s="12"/>
      <c r="H24" s="12"/>
      <c r="I24" s="12"/>
      <c r="J24" s="12"/>
      <c r="K24" s="12"/>
      <c r="L24" s="12"/>
      <c r="M24" s="13"/>
    </row>
    <row r="25" spans="1:13">
      <c r="A25" s="11"/>
      <c r="B25" s="12"/>
      <c r="C25" s="25"/>
      <c r="D25" s="12"/>
      <c r="E25" s="12"/>
      <c r="F25" s="12"/>
      <c r="G25" s="12"/>
      <c r="H25" s="12"/>
      <c r="I25" s="12"/>
      <c r="J25" s="12"/>
      <c r="K25" s="12"/>
      <c r="L25" s="12"/>
      <c r="M25" s="13"/>
    </row>
    <row r="26" spans="1:13">
      <c r="A26" s="11"/>
      <c r="B26" s="12"/>
      <c r="C26" s="25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spans="1:13">
      <c r="A27" s="11"/>
      <c r="B27" s="12"/>
      <c r="C27" s="25"/>
      <c r="D27" s="12"/>
      <c r="E27" s="12"/>
      <c r="F27" s="12"/>
      <c r="G27" s="12"/>
      <c r="H27" s="12"/>
      <c r="I27" s="12"/>
      <c r="J27" s="12"/>
      <c r="K27" s="12"/>
      <c r="L27" s="12"/>
      <c r="M27" s="13"/>
    </row>
    <row r="28" spans="1:13">
      <c r="A28" s="11"/>
      <c r="B28" s="12"/>
      <c r="C28" s="25"/>
      <c r="D28" s="12"/>
      <c r="E28" s="12"/>
      <c r="F28" s="12"/>
      <c r="G28" s="12"/>
      <c r="H28" s="12"/>
      <c r="I28" s="12"/>
      <c r="J28" s="12"/>
      <c r="K28" s="12"/>
      <c r="L28" s="12"/>
      <c r="M28" s="13"/>
    </row>
    <row r="29" spans="1:13">
      <c r="A29" s="11"/>
      <c r="B29" s="12"/>
      <c r="C29" s="25"/>
      <c r="D29" s="12"/>
      <c r="E29" s="12"/>
      <c r="F29" s="12"/>
      <c r="G29" s="12"/>
      <c r="H29" s="12"/>
      <c r="I29" s="12"/>
      <c r="J29" s="12"/>
      <c r="K29" s="12"/>
      <c r="L29" s="12"/>
      <c r="M29" s="13"/>
    </row>
    <row r="30" spans="1:13">
      <c r="A30" s="11"/>
      <c r="B30" s="12"/>
      <c r="C30" s="25"/>
      <c r="D30" s="12"/>
      <c r="E30" s="12"/>
      <c r="F30" s="12"/>
      <c r="G30" s="12"/>
      <c r="H30" s="12"/>
      <c r="I30" s="12"/>
      <c r="J30" s="12"/>
      <c r="K30" s="12"/>
      <c r="L30" s="12"/>
      <c r="M30" s="13"/>
    </row>
    <row r="31" spans="1:13">
      <c r="A31" s="11"/>
      <c r="B31" s="12"/>
      <c r="C31" s="25"/>
      <c r="D31" s="12"/>
      <c r="E31" s="12"/>
      <c r="F31" s="12"/>
      <c r="G31" s="12"/>
      <c r="H31" s="12"/>
      <c r="I31" s="12"/>
      <c r="J31" s="12"/>
      <c r="K31" s="12"/>
      <c r="L31" s="12"/>
      <c r="M31" s="13"/>
    </row>
    <row r="32" spans="1:13">
      <c r="A32" s="11"/>
      <c r="B32" s="12"/>
      <c r="C32" s="25"/>
      <c r="D32" s="12"/>
      <c r="E32" s="12"/>
      <c r="F32" s="12"/>
      <c r="G32" s="12"/>
      <c r="H32" s="12"/>
      <c r="I32" s="12"/>
      <c r="J32" s="12"/>
      <c r="K32" s="12"/>
      <c r="L32" s="12"/>
      <c r="M32" s="13"/>
    </row>
    <row r="33" spans="1:13">
      <c r="A33" s="11"/>
      <c r="B33" s="12"/>
      <c r="C33" s="25"/>
      <c r="D33" s="12"/>
      <c r="E33" s="12"/>
      <c r="F33" s="12"/>
      <c r="G33" s="12"/>
      <c r="H33" s="12"/>
      <c r="I33" s="12"/>
      <c r="J33" s="12"/>
      <c r="K33" s="12"/>
      <c r="L33" s="12"/>
      <c r="M33" s="13"/>
    </row>
    <row r="34" spans="1:13">
      <c r="A34" s="11"/>
      <c r="B34" s="12"/>
      <c r="C34" s="25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>
      <c r="A35" s="11"/>
      <c r="B35" s="12"/>
      <c r="C35" s="25"/>
      <c r="D35" s="12"/>
      <c r="E35" s="12"/>
      <c r="F35" s="12"/>
      <c r="G35" s="12"/>
      <c r="H35" s="12"/>
      <c r="I35" s="12"/>
      <c r="J35" s="12"/>
      <c r="K35" s="12"/>
      <c r="L35" s="12"/>
      <c r="M35" s="13"/>
    </row>
    <row r="36" spans="1:13">
      <c r="A36" s="11"/>
      <c r="B36" s="12"/>
      <c r="C36" s="25"/>
      <c r="D36" s="12"/>
      <c r="E36" s="12"/>
      <c r="F36" s="12"/>
      <c r="G36" s="12"/>
      <c r="H36" s="12"/>
      <c r="I36" s="12"/>
      <c r="J36" s="12"/>
      <c r="K36" s="12"/>
      <c r="L36" s="12"/>
      <c r="M36" s="13"/>
    </row>
    <row r="37" spans="1:13">
      <c r="A37" s="11"/>
      <c r="B37" s="12"/>
      <c r="C37" s="25"/>
      <c r="D37" s="12"/>
      <c r="E37" s="12"/>
      <c r="F37" s="12"/>
      <c r="G37" s="12"/>
      <c r="H37" s="12"/>
      <c r="I37" s="12"/>
      <c r="J37" s="12"/>
      <c r="K37" s="12"/>
      <c r="L37" s="12"/>
      <c r="M37" s="13"/>
    </row>
    <row r="38" spans="1:13">
      <c r="A38" s="11"/>
      <c r="B38" s="12"/>
      <c r="C38" s="25"/>
      <c r="D38" s="12"/>
      <c r="E38" s="12"/>
      <c r="F38" s="12"/>
      <c r="G38" s="12"/>
      <c r="H38" s="12"/>
      <c r="I38" s="12"/>
      <c r="J38" s="12"/>
      <c r="K38" s="12"/>
      <c r="L38" s="12"/>
      <c r="M38" s="13"/>
    </row>
    <row r="39" spans="1:13">
      <c r="A39" s="11"/>
      <c r="B39" s="12"/>
      <c r="C39" s="25"/>
      <c r="D39" s="12"/>
      <c r="E39" s="12"/>
      <c r="F39" s="12"/>
      <c r="G39" s="12"/>
      <c r="H39" s="12"/>
      <c r="I39" s="12"/>
      <c r="J39" s="12"/>
      <c r="K39" s="12"/>
      <c r="L39" s="12"/>
      <c r="M39" s="13"/>
    </row>
    <row r="40" spans="1:13">
      <c r="A40" s="11"/>
      <c r="B40" s="12"/>
      <c r="C40" s="25"/>
      <c r="D40" s="12"/>
      <c r="E40" s="12"/>
      <c r="F40" s="12"/>
      <c r="G40" s="12"/>
      <c r="H40" s="12"/>
      <c r="I40" s="12"/>
      <c r="J40" s="12"/>
      <c r="K40" s="12"/>
      <c r="L40" s="12"/>
      <c r="M40" s="13"/>
    </row>
    <row r="41" spans="1:13">
      <c r="A41" s="11"/>
      <c r="B41" s="12"/>
      <c r="C41" s="25"/>
      <c r="D41" s="12"/>
      <c r="E41" s="12"/>
      <c r="F41" s="12"/>
      <c r="G41" s="12"/>
      <c r="H41" s="12"/>
      <c r="I41" s="12"/>
      <c r="J41" s="12"/>
      <c r="K41" s="12"/>
      <c r="L41" s="12"/>
      <c r="M41" s="13"/>
    </row>
    <row r="42" spans="1:13">
      <c r="A42" s="11"/>
      <c r="B42" s="12"/>
      <c r="C42" s="25"/>
      <c r="D42" s="12"/>
      <c r="E42" s="12"/>
      <c r="F42" s="12"/>
      <c r="G42" s="12"/>
      <c r="H42" s="12"/>
      <c r="I42" s="12"/>
      <c r="J42" s="12"/>
      <c r="K42" s="12"/>
      <c r="L42" s="12"/>
      <c r="M42" s="13"/>
    </row>
    <row r="43" spans="1:13">
      <c r="A43" s="11"/>
      <c r="B43" s="12"/>
      <c r="C43" s="25"/>
      <c r="D43" s="12"/>
      <c r="E43" s="12"/>
      <c r="F43" s="12"/>
      <c r="G43" s="12"/>
      <c r="H43" s="12"/>
      <c r="I43" s="12"/>
      <c r="J43" s="12"/>
      <c r="K43" s="12"/>
      <c r="L43" s="12"/>
      <c r="M43" s="13"/>
    </row>
    <row r="44" spans="1:13">
      <c r="A44" s="11"/>
      <c r="B44" s="12"/>
      <c r="C44" s="25"/>
      <c r="D44" s="12"/>
      <c r="E44" s="12"/>
      <c r="F44" s="12"/>
      <c r="G44" s="12"/>
      <c r="H44" s="12"/>
      <c r="I44" s="12"/>
      <c r="J44" s="12"/>
      <c r="K44" s="12"/>
      <c r="L44" s="12"/>
      <c r="M44" s="13"/>
    </row>
    <row r="45" spans="1:13">
      <c r="A45" s="11"/>
      <c r="B45" s="12"/>
      <c r="C45" s="25"/>
      <c r="D45" s="12"/>
      <c r="E45" s="12"/>
      <c r="F45" s="12"/>
      <c r="G45" s="12"/>
      <c r="H45" s="12"/>
      <c r="I45" s="12"/>
      <c r="J45" s="12"/>
      <c r="K45" s="12"/>
      <c r="L45" s="12"/>
      <c r="M45" s="13"/>
    </row>
    <row r="46" spans="1:13">
      <c r="A46" s="11"/>
      <c r="B46" s="12"/>
      <c r="C46" s="25"/>
      <c r="D46" s="12"/>
      <c r="E46" s="12"/>
      <c r="F46" s="12"/>
      <c r="G46" s="12"/>
      <c r="H46" s="12"/>
      <c r="I46" s="12"/>
      <c r="J46" s="12"/>
      <c r="K46" s="12"/>
      <c r="L46" s="12"/>
      <c r="M46" s="13"/>
    </row>
    <row r="47" spans="1:13">
      <c r="A47" s="11"/>
      <c r="B47" s="12"/>
      <c r="C47" s="25"/>
      <c r="D47" s="12"/>
      <c r="E47" s="12"/>
      <c r="F47" s="12"/>
      <c r="G47" s="12"/>
      <c r="H47" s="12"/>
      <c r="I47" s="12"/>
      <c r="J47" s="12"/>
      <c r="K47" s="12"/>
      <c r="L47" s="12"/>
      <c r="M47" s="13"/>
    </row>
    <row r="48" spans="1:13">
      <c r="A48" s="11"/>
      <c r="B48" s="12"/>
      <c r="C48" s="25"/>
      <c r="D48" s="12"/>
      <c r="E48" s="12"/>
      <c r="F48" s="12"/>
      <c r="G48" s="12"/>
      <c r="H48" s="12"/>
      <c r="I48" s="12"/>
      <c r="J48" s="12"/>
      <c r="K48" s="12"/>
      <c r="L48" s="12"/>
      <c r="M48" s="13"/>
    </row>
    <row r="49" spans="1:13">
      <c r="A49" s="11"/>
      <c r="B49" s="12"/>
      <c r="C49" s="25"/>
      <c r="D49" s="12"/>
      <c r="E49" s="12"/>
      <c r="F49" s="12"/>
      <c r="G49" s="12"/>
      <c r="H49" s="12"/>
      <c r="I49" s="12"/>
      <c r="J49" s="12"/>
      <c r="K49" s="12"/>
      <c r="L49" s="12"/>
      <c r="M49" s="13"/>
    </row>
    <row r="50" spans="1:13">
      <c r="A50" s="14"/>
      <c r="B50" s="15"/>
      <c r="C50" s="26"/>
      <c r="D50" s="15"/>
      <c r="E50" s="15"/>
      <c r="F50" s="15"/>
      <c r="G50" s="15"/>
      <c r="H50" s="15"/>
      <c r="I50" s="15"/>
      <c r="J50" s="15"/>
      <c r="K50" s="15"/>
      <c r="L50" s="15"/>
      <c r="M50" s="16"/>
    </row>
  </sheetData>
  <mergeCells count="2">
    <mergeCell ref="A1:M1"/>
    <mergeCell ref="A2:N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300-000000000000}">
          <x14:formula1>
            <xm:f>Listen!$A$2:$A$8</xm:f>
          </x14:formula1>
          <xm:sqref>J6:J50</xm:sqref>
        </x14:dataValidation>
        <x14:dataValidation type="list" xr:uid="{00000000-0002-0000-0300-000001000000}">
          <x14:formula1>
            <xm:f>Listen!$E$2:$E$4</xm:f>
          </x14:formula1>
          <xm:sqref>K6:K50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5"/>
  <sheetViews>
    <sheetView workbookViewId="0">
      <selection sqref="A1:N1"/>
    </sheetView>
  </sheetViews>
  <sheetFormatPr baseColWidth="10" defaultColWidth="8.83203125" defaultRowHeight="15"/>
  <cols>
    <col min="1" max="2" width="16" customWidth="1"/>
    <col min="3" max="6" width="24" customWidth="1"/>
    <col min="7" max="14" width="18" customWidth="1"/>
  </cols>
  <sheetData>
    <row r="1" spans="1:14" ht="45.25" customHeight="1">
      <c r="A1" s="31" t="s">
        <v>141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9.25" customHeight="1">
      <c r="A2" s="35" t="s">
        <v>142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5" spans="1:14" ht="40" customHeight="1">
      <c r="A5" s="4" t="s">
        <v>80</v>
      </c>
      <c r="B5" s="5" t="s">
        <v>143</v>
      </c>
      <c r="C5" s="5" t="s">
        <v>144</v>
      </c>
      <c r="D5" s="5" t="s">
        <v>145</v>
      </c>
      <c r="E5" s="5" t="s">
        <v>146</v>
      </c>
      <c r="F5" s="5" t="s">
        <v>147</v>
      </c>
      <c r="G5" s="5" t="s">
        <v>148</v>
      </c>
      <c r="H5" s="5" t="s">
        <v>149</v>
      </c>
      <c r="I5" s="5" t="s">
        <v>150</v>
      </c>
      <c r="J5" s="5" t="s">
        <v>151</v>
      </c>
      <c r="K5" s="5" t="s">
        <v>1</v>
      </c>
      <c r="L5" s="5" t="s">
        <v>152</v>
      </c>
      <c r="M5" s="5" t="s">
        <v>153</v>
      </c>
      <c r="N5" s="6" t="s">
        <v>0</v>
      </c>
    </row>
    <row r="6" spans="1:14" ht="32">
      <c r="A6" s="8">
        <v>1</v>
      </c>
      <c r="B6" s="9" t="s">
        <v>154</v>
      </c>
      <c r="C6" s="9" t="s">
        <v>59</v>
      </c>
      <c r="D6" s="9" t="s">
        <v>155</v>
      </c>
      <c r="E6" s="9" t="s">
        <v>156</v>
      </c>
      <c r="F6" s="9" t="s">
        <v>157</v>
      </c>
      <c r="G6" s="9">
        <v>4</v>
      </c>
      <c r="H6" s="9">
        <v>4</v>
      </c>
      <c r="I6" s="9">
        <f t="shared" ref="I6:I37" si="0">G6*H6</f>
        <v>16</v>
      </c>
      <c r="J6" s="9" t="s">
        <v>158</v>
      </c>
      <c r="K6" s="9" t="str">
        <f t="shared" ref="K6:K37" si="1">IF(I6&gt;=15,"hoch",IF(I6&gt;=8,"mittel","niedrig"))</f>
        <v>hoch</v>
      </c>
      <c r="L6" s="9" t="s">
        <v>159</v>
      </c>
      <c r="M6" s="9">
        <v>8</v>
      </c>
      <c r="N6" s="10" t="s">
        <v>12</v>
      </c>
    </row>
    <row r="7" spans="1:14" ht="32">
      <c r="A7" s="11">
        <v>2</v>
      </c>
      <c r="B7" s="12" t="s">
        <v>154</v>
      </c>
      <c r="C7" s="12" t="s">
        <v>71</v>
      </c>
      <c r="D7" s="12" t="s">
        <v>160</v>
      </c>
      <c r="E7" s="12" t="s">
        <v>161</v>
      </c>
      <c r="F7" s="12" t="s">
        <v>162</v>
      </c>
      <c r="G7" s="12">
        <v>3</v>
      </c>
      <c r="H7" s="12">
        <v>5</v>
      </c>
      <c r="I7" s="12">
        <f t="shared" si="0"/>
        <v>15</v>
      </c>
      <c r="J7" s="12" t="s">
        <v>163</v>
      </c>
      <c r="K7" s="12" t="str">
        <f t="shared" si="1"/>
        <v>hoch</v>
      </c>
      <c r="L7" s="12" t="s">
        <v>164</v>
      </c>
      <c r="M7" s="12">
        <v>6</v>
      </c>
      <c r="N7" s="13" t="s">
        <v>6</v>
      </c>
    </row>
    <row r="8" spans="1:14" ht="16">
      <c r="A8" s="11">
        <v>3</v>
      </c>
      <c r="B8" s="12" t="s">
        <v>165</v>
      </c>
      <c r="C8" s="12" t="s">
        <v>55</v>
      </c>
      <c r="D8" s="12" t="s">
        <v>166</v>
      </c>
      <c r="E8" s="12" t="s">
        <v>167</v>
      </c>
      <c r="F8" s="12" t="s">
        <v>168</v>
      </c>
      <c r="G8" s="12">
        <v>4</v>
      </c>
      <c r="H8" s="12">
        <v>3</v>
      </c>
      <c r="I8" s="12">
        <f t="shared" si="0"/>
        <v>12</v>
      </c>
      <c r="J8" s="12" t="s">
        <v>169</v>
      </c>
      <c r="K8" s="12" t="str">
        <f t="shared" si="1"/>
        <v>mittel</v>
      </c>
      <c r="L8" s="12" t="s">
        <v>170</v>
      </c>
      <c r="M8" s="12">
        <v>4</v>
      </c>
      <c r="N8" s="13" t="s">
        <v>12</v>
      </c>
    </row>
    <row r="9" spans="1:14" ht="32">
      <c r="A9" s="11">
        <v>4</v>
      </c>
      <c r="B9" s="12" t="s">
        <v>154</v>
      </c>
      <c r="C9" s="12" t="s">
        <v>75</v>
      </c>
      <c r="D9" s="12" t="s">
        <v>171</v>
      </c>
      <c r="E9" s="12" t="s">
        <v>172</v>
      </c>
      <c r="F9" s="12" t="s">
        <v>173</v>
      </c>
      <c r="G9" s="12">
        <v>4</v>
      </c>
      <c r="H9" s="12">
        <v>4</v>
      </c>
      <c r="I9" s="12">
        <f t="shared" si="0"/>
        <v>16</v>
      </c>
      <c r="J9" s="12" t="s">
        <v>174</v>
      </c>
      <c r="K9" s="12" t="str">
        <f t="shared" si="1"/>
        <v>hoch</v>
      </c>
      <c r="L9" s="12" t="s">
        <v>175</v>
      </c>
      <c r="M9" s="12">
        <v>8</v>
      </c>
      <c r="N9" s="13" t="s">
        <v>12</v>
      </c>
    </row>
    <row r="10" spans="1:14" ht="32">
      <c r="A10" s="11">
        <v>5</v>
      </c>
      <c r="B10" s="12" t="s">
        <v>165</v>
      </c>
      <c r="C10" s="12" t="s">
        <v>97</v>
      </c>
      <c r="D10" s="12" t="s">
        <v>176</v>
      </c>
      <c r="E10" s="12" t="s">
        <v>177</v>
      </c>
      <c r="F10" s="12" t="s">
        <v>178</v>
      </c>
      <c r="G10" s="12">
        <v>3</v>
      </c>
      <c r="H10" s="12">
        <v>3</v>
      </c>
      <c r="I10" s="12">
        <f t="shared" si="0"/>
        <v>9</v>
      </c>
      <c r="J10" s="12" t="s">
        <v>179</v>
      </c>
      <c r="K10" s="12" t="str">
        <f t="shared" si="1"/>
        <v>mittel</v>
      </c>
      <c r="L10" s="12" t="s">
        <v>180</v>
      </c>
      <c r="M10" s="12">
        <v>3</v>
      </c>
      <c r="N10" s="13" t="s">
        <v>6</v>
      </c>
    </row>
    <row r="11" spans="1:14" ht="16">
      <c r="A11" s="11"/>
      <c r="B11" s="12"/>
      <c r="C11" s="12"/>
      <c r="D11" s="12"/>
      <c r="E11" s="12"/>
      <c r="F11" s="12"/>
      <c r="G11" s="12"/>
      <c r="H11" s="12"/>
      <c r="I11" s="12">
        <f t="shared" si="0"/>
        <v>0</v>
      </c>
      <c r="J11" s="12"/>
      <c r="K11" s="12" t="str">
        <f t="shared" si="1"/>
        <v>niedrig</v>
      </c>
      <c r="L11" s="12"/>
      <c r="M11" s="12"/>
      <c r="N11" s="13"/>
    </row>
    <row r="12" spans="1:14" ht="16">
      <c r="A12" s="11"/>
      <c r="B12" s="12"/>
      <c r="C12" s="12"/>
      <c r="D12" s="12"/>
      <c r="E12" s="12"/>
      <c r="F12" s="12"/>
      <c r="G12" s="12"/>
      <c r="H12" s="12"/>
      <c r="I12" s="12">
        <f t="shared" si="0"/>
        <v>0</v>
      </c>
      <c r="J12" s="12"/>
      <c r="K12" s="12" t="str">
        <f t="shared" si="1"/>
        <v>niedrig</v>
      </c>
      <c r="L12" s="12"/>
      <c r="M12" s="12"/>
      <c r="N12" s="13"/>
    </row>
    <row r="13" spans="1:14" ht="16">
      <c r="A13" s="11"/>
      <c r="B13" s="12"/>
      <c r="C13" s="12"/>
      <c r="D13" s="12"/>
      <c r="E13" s="12"/>
      <c r="F13" s="12"/>
      <c r="G13" s="12"/>
      <c r="H13" s="12"/>
      <c r="I13" s="12">
        <f t="shared" si="0"/>
        <v>0</v>
      </c>
      <c r="J13" s="12"/>
      <c r="K13" s="12" t="str">
        <f t="shared" si="1"/>
        <v>niedrig</v>
      </c>
      <c r="L13" s="12"/>
      <c r="M13" s="12"/>
      <c r="N13" s="13"/>
    </row>
    <row r="14" spans="1:14" ht="16">
      <c r="A14" s="11"/>
      <c r="B14" s="12"/>
      <c r="C14" s="12"/>
      <c r="D14" s="12"/>
      <c r="E14" s="12"/>
      <c r="F14" s="12"/>
      <c r="G14" s="12"/>
      <c r="H14" s="12"/>
      <c r="I14" s="12">
        <f t="shared" si="0"/>
        <v>0</v>
      </c>
      <c r="J14" s="12"/>
      <c r="K14" s="12" t="str">
        <f t="shared" si="1"/>
        <v>niedrig</v>
      </c>
      <c r="L14" s="12"/>
      <c r="M14" s="12"/>
      <c r="N14" s="13"/>
    </row>
    <row r="15" spans="1:14" ht="16">
      <c r="A15" s="11"/>
      <c r="B15" s="12"/>
      <c r="C15" s="12"/>
      <c r="D15" s="12"/>
      <c r="E15" s="12"/>
      <c r="F15" s="12"/>
      <c r="G15" s="12"/>
      <c r="H15" s="12"/>
      <c r="I15" s="12">
        <f t="shared" si="0"/>
        <v>0</v>
      </c>
      <c r="J15" s="12"/>
      <c r="K15" s="12" t="str">
        <f t="shared" si="1"/>
        <v>niedrig</v>
      </c>
      <c r="L15" s="12"/>
      <c r="M15" s="12"/>
      <c r="N15" s="13"/>
    </row>
    <row r="16" spans="1:14" ht="16">
      <c r="A16" s="11"/>
      <c r="B16" s="12"/>
      <c r="C16" s="12"/>
      <c r="D16" s="12"/>
      <c r="E16" s="12"/>
      <c r="F16" s="12"/>
      <c r="G16" s="12"/>
      <c r="H16" s="12"/>
      <c r="I16" s="12">
        <f t="shared" si="0"/>
        <v>0</v>
      </c>
      <c r="J16" s="12"/>
      <c r="K16" s="12" t="str">
        <f t="shared" si="1"/>
        <v>niedrig</v>
      </c>
      <c r="L16" s="12"/>
      <c r="M16" s="12"/>
      <c r="N16" s="13"/>
    </row>
    <row r="17" spans="1:14" ht="16">
      <c r="A17" s="11"/>
      <c r="B17" s="12"/>
      <c r="C17" s="12"/>
      <c r="D17" s="12"/>
      <c r="E17" s="12"/>
      <c r="F17" s="12"/>
      <c r="G17" s="12"/>
      <c r="H17" s="12"/>
      <c r="I17" s="12">
        <f t="shared" si="0"/>
        <v>0</v>
      </c>
      <c r="J17" s="12"/>
      <c r="K17" s="12" t="str">
        <f t="shared" si="1"/>
        <v>niedrig</v>
      </c>
      <c r="L17" s="12"/>
      <c r="M17" s="12"/>
      <c r="N17" s="13"/>
    </row>
    <row r="18" spans="1:14" ht="16">
      <c r="A18" s="11"/>
      <c r="B18" s="12"/>
      <c r="C18" s="12"/>
      <c r="D18" s="12"/>
      <c r="E18" s="12"/>
      <c r="F18" s="12"/>
      <c r="G18" s="12"/>
      <c r="H18" s="12"/>
      <c r="I18" s="12">
        <f t="shared" si="0"/>
        <v>0</v>
      </c>
      <c r="J18" s="12"/>
      <c r="K18" s="12" t="str">
        <f t="shared" si="1"/>
        <v>niedrig</v>
      </c>
      <c r="L18" s="12"/>
      <c r="M18" s="12"/>
      <c r="N18" s="13"/>
    </row>
    <row r="19" spans="1:14" ht="16">
      <c r="A19" s="11"/>
      <c r="B19" s="12"/>
      <c r="C19" s="12"/>
      <c r="D19" s="12"/>
      <c r="E19" s="12"/>
      <c r="F19" s="12"/>
      <c r="G19" s="12"/>
      <c r="H19" s="12"/>
      <c r="I19" s="12">
        <f t="shared" si="0"/>
        <v>0</v>
      </c>
      <c r="J19" s="12"/>
      <c r="K19" s="12" t="str">
        <f t="shared" si="1"/>
        <v>niedrig</v>
      </c>
      <c r="L19" s="12"/>
      <c r="M19" s="12"/>
      <c r="N19" s="13"/>
    </row>
    <row r="20" spans="1:14" ht="16">
      <c r="A20" s="11"/>
      <c r="B20" s="12"/>
      <c r="C20" s="12"/>
      <c r="D20" s="12"/>
      <c r="E20" s="12"/>
      <c r="F20" s="12"/>
      <c r="G20" s="12"/>
      <c r="H20" s="12"/>
      <c r="I20" s="12">
        <f t="shared" si="0"/>
        <v>0</v>
      </c>
      <c r="J20" s="12"/>
      <c r="K20" s="12" t="str">
        <f t="shared" si="1"/>
        <v>niedrig</v>
      </c>
      <c r="L20" s="12"/>
      <c r="M20" s="12"/>
      <c r="N20" s="13"/>
    </row>
    <row r="21" spans="1:14" ht="16">
      <c r="A21" s="11"/>
      <c r="B21" s="12"/>
      <c r="C21" s="12"/>
      <c r="D21" s="12"/>
      <c r="E21" s="12"/>
      <c r="F21" s="12"/>
      <c r="G21" s="12"/>
      <c r="H21" s="12"/>
      <c r="I21" s="12">
        <f t="shared" si="0"/>
        <v>0</v>
      </c>
      <c r="J21" s="12"/>
      <c r="K21" s="12" t="str">
        <f t="shared" si="1"/>
        <v>niedrig</v>
      </c>
      <c r="L21" s="12"/>
      <c r="M21" s="12"/>
      <c r="N21" s="13"/>
    </row>
    <row r="22" spans="1:14" ht="16">
      <c r="A22" s="11"/>
      <c r="B22" s="12"/>
      <c r="C22" s="12"/>
      <c r="D22" s="12"/>
      <c r="E22" s="12"/>
      <c r="F22" s="12"/>
      <c r="G22" s="12"/>
      <c r="H22" s="12"/>
      <c r="I22" s="12">
        <f t="shared" si="0"/>
        <v>0</v>
      </c>
      <c r="J22" s="12"/>
      <c r="K22" s="12" t="str">
        <f t="shared" si="1"/>
        <v>niedrig</v>
      </c>
      <c r="L22" s="12"/>
      <c r="M22" s="12"/>
      <c r="N22" s="13"/>
    </row>
    <row r="23" spans="1:14" ht="16">
      <c r="A23" s="11"/>
      <c r="B23" s="12"/>
      <c r="C23" s="12"/>
      <c r="D23" s="12"/>
      <c r="E23" s="12"/>
      <c r="F23" s="12"/>
      <c r="G23" s="12"/>
      <c r="H23" s="12"/>
      <c r="I23" s="12">
        <f t="shared" si="0"/>
        <v>0</v>
      </c>
      <c r="J23" s="12"/>
      <c r="K23" s="12" t="str">
        <f t="shared" si="1"/>
        <v>niedrig</v>
      </c>
      <c r="L23" s="12"/>
      <c r="M23" s="12"/>
      <c r="N23" s="13"/>
    </row>
    <row r="24" spans="1:14" ht="16">
      <c r="A24" s="11"/>
      <c r="B24" s="12"/>
      <c r="C24" s="12"/>
      <c r="D24" s="12"/>
      <c r="E24" s="12"/>
      <c r="F24" s="12"/>
      <c r="G24" s="12"/>
      <c r="H24" s="12"/>
      <c r="I24" s="12">
        <f t="shared" si="0"/>
        <v>0</v>
      </c>
      <c r="J24" s="12"/>
      <c r="K24" s="12" t="str">
        <f t="shared" si="1"/>
        <v>niedrig</v>
      </c>
      <c r="L24" s="12"/>
      <c r="M24" s="12"/>
      <c r="N24" s="13"/>
    </row>
    <row r="25" spans="1:14" ht="16">
      <c r="A25" s="11"/>
      <c r="B25" s="12"/>
      <c r="C25" s="12"/>
      <c r="D25" s="12"/>
      <c r="E25" s="12"/>
      <c r="F25" s="12"/>
      <c r="G25" s="12"/>
      <c r="H25" s="12"/>
      <c r="I25" s="12">
        <f t="shared" si="0"/>
        <v>0</v>
      </c>
      <c r="J25" s="12"/>
      <c r="K25" s="12" t="str">
        <f t="shared" si="1"/>
        <v>niedrig</v>
      </c>
      <c r="L25" s="12"/>
      <c r="M25" s="12"/>
      <c r="N25" s="13"/>
    </row>
    <row r="26" spans="1:14" ht="16">
      <c r="A26" s="11"/>
      <c r="B26" s="12"/>
      <c r="C26" s="12"/>
      <c r="D26" s="12"/>
      <c r="E26" s="12"/>
      <c r="F26" s="12"/>
      <c r="G26" s="12"/>
      <c r="H26" s="12"/>
      <c r="I26" s="12">
        <f t="shared" si="0"/>
        <v>0</v>
      </c>
      <c r="J26" s="12"/>
      <c r="K26" s="12" t="str">
        <f t="shared" si="1"/>
        <v>niedrig</v>
      </c>
      <c r="L26" s="12"/>
      <c r="M26" s="12"/>
      <c r="N26" s="13"/>
    </row>
    <row r="27" spans="1:14" ht="16">
      <c r="A27" s="11"/>
      <c r="B27" s="12"/>
      <c r="C27" s="12"/>
      <c r="D27" s="12"/>
      <c r="E27" s="12"/>
      <c r="F27" s="12"/>
      <c r="G27" s="12"/>
      <c r="H27" s="12"/>
      <c r="I27" s="12">
        <f t="shared" si="0"/>
        <v>0</v>
      </c>
      <c r="J27" s="12"/>
      <c r="K27" s="12" t="str">
        <f t="shared" si="1"/>
        <v>niedrig</v>
      </c>
      <c r="L27" s="12"/>
      <c r="M27" s="12"/>
      <c r="N27" s="13"/>
    </row>
    <row r="28" spans="1:14" ht="16">
      <c r="A28" s="11"/>
      <c r="B28" s="12"/>
      <c r="C28" s="12"/>
      <c r="D28" s="12"/>
      <c r="E28" s="12"/>
      <c r="F28" s="12"/>
      <c r="G28" s="12"/>
      <c r="H28" s="12"/>
      <c r="I28" s="12">
        <f t="shared" si="0"/>
        <v>0</v>
      </c>
      <c r="J28" s="12"/>
      <c r="K28" s="12" t="str">
        <f t="shared" si="1"/>
        <v>niedrig</v>
      </c>
      <c r="L28" s="12"/>
      <c r="M28" s="12"/>
      <c r="N28" s="13"/>
    </row>
    <row r="29" spans="1:14" ht="16">
      <c r="A29" s="11"/>
      <c r="B29" s="12"/>
      <c r="C29" s="12"/>
      <c r="D29" s="12"/>
      <c r="E29" s="12"/>
      <c r="F29" s="12"/>
      <c r="G29" s="12"/>
      <c r="H29" s="12"/>
      <c r="I29" s="12">
        <f t="shared" si="0"/>
        <v>0</v>
      </c>
      <c r="J29" s="12"/>
      <c r="K29" s="12" t="str">
        <f t="shared" si="1"/>
        <v>niedrig</v>
      </c>
      <c r="L29" s="12"/>
      <c r="M29" s="12"/>
      <c r="N29" s="13"/>
    </row>
    <row r="30" spans="1:14" ht="16">
      <c r="A30" s="11"/>
      <c r="B30" s="12"/>
      <c r="C30" s="12"/>
      <c r="D30" s="12"/>
      <c r="E30" s="12"/>
      <c r="F30" s="12"/>
      <c r="G30" s="12"/>
      <c r="H30" s="12"/>
      <c r="I30" s="12">
        <f t="shared" si="0"/>
        <v>0</v>
      </c>
      <c r="J30" s="12"/>
      <c r="K30" s="12" t="str">
        <f t="shared" si="1"/>
        <v>niedrig</v>
      </c>
      <c r="L30" s="12"/>
      <c r="M30" s="12"/>
      <c r="N30" s="13"/>
    </row>
    <row r="31" spans="1:14" ht="16">
      <c r="A31" s="11"/>
      <c r="B31" s="12"/>
      <c r="C31" s="12"/>
      <c r="D31" s="12"/>
      <c r="E31" s="12"/>
      <c r="F31" s="12"/>
      <c r="G31" s="12"/>
      <c r="H31" s="12"/>
      <c r="I31" s="12">
        <f t="shared" si="0"/>
        <v>0</v>
      </c>
      <c r="J31" s="12"/>
      <c r="K31" s="12" t="str">
        <f t="shared" si="1"/>
        <v>niedrig</v>
      </c>
      <c r="L31" s="12"/>
      <c r="M31" s="12"/>
      <c r="N31" s="13"/>
    </row>
    <row r="32" spans="1:14" ht="16">
      <c r="A32" s="11"/>
      <c r="B32" s="12"/>
      <c r="C32" s="12"/>
      <c r="D32" s="12"/>
      <c r="E32" s="12"/>
      <c r="F32" s="12"/>
      <c r="G32" s="12"/>
      <c r="H32" s="12"/>
      <c r="I32" s="12">
        <f t="shared" si="0"/>
        <v>0</v>
      </c>
      <c r="J32" s="12"/>
      <c r="K32" s="12" t="str">
        <f t="shared" si="1"/>
        <v>niedrig</v>
      </c>
      <c r="L32" s="12"/>
      <c r="M32" s="12"/>
      <c r="N32" s="13"/>
    </row>
    <row r="33" spans="1:14" ht="16">
      <c r="A33" s="11"/>
      <c r="B33" s="12"/>
      <c r="C33" s="12"/>
      <c r="D33" s="12"/>
      <c r="E33" s="12"/>
      <c r="F33" s="12"/>
      <c r="G33" s="12"/>
      <c r="H33" s="12"/>
      <c r="I33" s="12">
        <f t="shared" si="0"/>
        <v>0</v>
      </c>
      <c r="J33" s="12"/>
      <c r="K33" s="12" t="str">
        <f t="shared" si="1"/>
        <v>niedrig</v>
      </c>
      <c r="L33" s="12"/>
      <c r="M33" s="12"/>
      <c r="N33" s="13"/>
    </row>
    <row r="34" spans="1:14" ht="16">
      <c r="A34" s="11"/>
      <c r="B34" s="12"/>
      <c r="C34" s="12"/>
      <c r="D34" s="12"/>
      <c r="E34" s="12"/>
      <c r="F34" s="12"/>
      <c r="G34" s="12"/>
      <c r="H34" s="12"/>
      <c r="I34" s="12">
        <f t="shared" si="0"/>
        <v>0</v>
      </c>
      <c r="J34" s="12"/>
      <c r="K34" s="12" t="str">
        <f t="shared" si="1"/>
        <v>niedrig</v>
      </c>
      <c r="L34" s="12"/>
      <c r="M34" s="12"/>
      <c r="N34" s="13"/>
    </row>
    <row r="35" spans="1:14" ht="16">
      <c r="A35" s="11"/>
      <c r="B35" s="12"/>
      <c r="C35" s="12"/>
      <c r="D35" s="12"/>
      <c r="E35" s="12"/>
      <c r="F35" s="12"/>
      <c r="G35" s="12"/>
      <c r="H35" s="12"/>
      <c r="I35" s="12">
        <f t="shared" si="0"/>
        <v>0</v>
      </c>
      <c r="J35" s="12"/>
      <c r="K35" s="12" t="str">
        <f t="shared" si="1"/>
        <v>niedrig</v>
      </c>
      <c r="L35" s="12"/>
      <c r="M35" s="12"/>
      <c r="N35" s="13"/>
    </row>
    <row r="36" spans="1:14" ht="16">
      <c r="A36" s="11"/>
      <c r="B36" s="12"/>
      <c r="C36" s="12"/>
      <c r="D36" s="12"/>
      <c r="E36" s="12"/>
      <c r="F36" s="12"/>
      <c r="G36" s="12"/>
      <c r="H36" s="12"/>
      <c r="I36" s="12">
        <f t="shared" si="0"/>
        <v>0</v>
      </c>
      <c r="J36" s="12"/>
      <c r="K36" s="12" t="str">
        <f t="shared" si="1"/>
        <v>niedrig</v>
      </c>
      <c r="L36" s="12"/>
      <c r="M36" s="12"/>
      <c r="N36" s="13"/>
    </row>
    <row r="37" spans="1:14" ht="16">
      <c r="A37" s="11"/>
      <c r="B37" s="12"/>
      <c r="C37" s="12"/>
      <c r="D37" s="12"/>
      <c r="E37" s="12"/>
      <c r="F37" s="12"/>
      <c r="G37" s="12"/>
      <c r="H37" s="12"/>
      <c r="I37" s="12">
        <f t="shared" si="0"/>
        <v>0</v>
      </c>
      <c r="J37" s="12"/>
      <c r="K37" s="12" t="str">
        <f t="shared" si="1"/>
        <v>niedrig</v>
      </c>
      <c r="L37" s="12"/>
      <c r="M37" s="12"/>
      <c r="N37" s="13"/>
    </row>
    <row r="38" spans="1:14" ht="16">
      <c r="A38" s="11"/>
      <c r="B38" s="12"/>
      <c r="C38" s="12"/>
      <c r="D38" s="12"/>
      <c r="E38" s="12"/>
      <c r="F38" s="12"/>
      <c r="G38" s="12"/>
      <c r="H38" s="12"/>
      <c r="I38" s="12">
        <f t="shared" ref="I38:I69" si="2">G38*H38</f>
        <v>0</v>
      </c>
      <c r="J38" s="12"/>
      <c r="K38" s="12" t="str">
        <f t="shared" ref="K38:K55" si="3">IF(I38&gt;=15,"hoch",IF(I38&gt;=8,"mittel","niedrig"))</f>
        <v>niedrig</v>
      </c>
      <c r="L38" s="12"/>
      <c r="M38" s="12"/>
      <c r="N38" s="13"/>
    </row>
    <row r="39" spans="1:14" ht="16">
      <c r="A39" s="11"/>
      <c r="B39" s="12"/>
      <c r="C39" s="12"/>
      <c r="D39" s="12"/>
      <c r="E39" s="12"/>
      <c r="F39" s="12"/>
      <c r="G39" s="12"/>
      <c r="H39" s="12"/>
      <c r="I39" s="12">
        <f t="shared" si="2"/>
        <v>0</v>
      </c>
      <c r="J39" s="12"/>
      <c r="K39" s="12" t="str">
        <f t="shared" si="3"/>
        <v>niedrig</v>
      </c>
      <c r="L39" s="12"/>
      <c r="M39" s="12"/>
      <c r="N39" s="13"/>
    </row>
    <row r="40" spans="1:14" ht="16">
      <c r="A40" s="11"/>
      <c r="B40" s="12"/>
      <c r="C40" s="12"/>
      <c r="D40" s="12"/>
      <c r="E40" s="12"/>
      <c r="F40" s="12"/>
      <c r="G40" s="12"/>
      <c r="H40" s="12"/>
      <c r="I40" s="12">
        <f t="shared" si="2"/>
        <v>0</v>
      </c>
      <c r="J40" s="12"/>
      <c r="K40" s="12" t="str">
        <f t="shared" si="3"/>
        <v>niedrig</v>
      </c>
      <c r="L40" s="12"/>
      <c r="M40" s="12"/>
      <c r="N40" s="13"/>
    </row>
    <row r="41" spans="1:14" ht="16">
      <c r="A41" s="11"/>
      <c r="B41" s="12"/>
      <c r="C41" s="12"/>
      <c r="D41" s="12"/>
      <c r="E41" s="12"/>
      <c r="F41" s="12"/>
      <c r="G41" s="12"/>
      <c r="H41" s="12"/>
      <c r="I41" s="12">
        <f t="shared" si="2"/>
        <v>0</v>
      </c>
      <c r="J41" s="12"/>
      <c r="K41" s="12" t="str">
        <f t="shared" si="3"/>
        <v>niedrig</v>
      </c>
      <c r="L41" s="12"/>
      <c r="M41" s="12"/>
      <c r="N41" s="13"/>
    </row>
    <row r="42" spans="1:14" ht="16">
      <c r="A42" s="11"/>
      <c r="B42" s="12"/>
      <c r="C42" s="12"/>
      <c r="D42" s="12"/>
      <c r="E42" s="12"/>
      <c r="F42" s="12"/>
      <c r="G42" s="12"/>
      <c r="H42" s="12"/>
      <c r="I42" s="12">
        <f t="shared" si="2"/>
        <v>0</v>
      </c>
      <c r="J42" s="12"/>
      <c r="K42" s="12" t="str">
        <f t="shared" si="3"/>
        <v>niedrig</v>
      </c>
      <c r="L42" s="12"/>
      <c r="M42" s="12"/>
      <c r="N42" s="13"/>
    </row>
    <row r="43" spans="1:14" ht="16">
      <c r="A43" s="11"/>
      <c r="B43" s="12"/>
      <c r="C43" s="12"/>
      <c r="D43" s="12"/>
      <c r="E43" s="12"/>
      <c r="F43" s="12"/>
      <c r="G43" s="12"/>
      <c r="H43" s="12"/>
      <c r="I43" s="12">
        <f t="shared" si="2"/>
        <v>0</v>
      </c>
      <c r="J43" s="12"/>
      <c r="K43" s="12" t="str">
        <f t="shared" si="3"/>
        <v>niedrig</v>
      </c>
      <c r="L43" s="12"/>
      <c r="M43" s="12"/>
      <c r="N43" s="13"/>
    </row>
    <row r="44" spans="1:14" ht="16">
      <c r="A44" s="11"/>
      <c r="B44" s="12"/>
      <c r="C44" s="12"/>
      <c r="D44" s="12"/>
      <c r="E44" s="12"/>
      <c r="F44" s="12"/>
      <c r="G44" s="12"/>
      <c r="H44" s="12"/>
      <c r="I44" s="12">
        <f t="shared" si="2"/>
        <v>0</v>
      </c>
      <c r="J44" s="12"/>
      <c r="K44" s="12" t="str">
        <f t="shared" si="3"/>
        <v>niedrig</v>
      </c>
      <c r="L44" s="12"/>
      <c r="M44" s="12"/>
      <c r="N44" s="13"/>
    </row>
    <row r="45" spans="1:14" ht="16">
      <c r="A45" s="11"/>
      <c r="B45" s="12"/>
      <c r="C45" s="12"/>
      <c r="D45" s="12"/>
      <c r="E45" s="12"/>
      <c r="F45" s="12"/>
      <c r="G45" s="12"/>
      <c r="H45" s="12"/>
      <c r="I45" s="12">
        <f t="shared" si="2"/>
        <v>0</v>
      </c>
      <c r="J45" s="12"/>
      <c r="K45" s="12" t="str">
        <f t="shared" si="3"/>
        <v>niedrig</v>
      </c>
      <c r="L45" s="12"/>
      <c r="M45" s="12"/>
      <c r="N45" s="13"/>
    </row>
    <row r="46" spans="1:14" ht="16">
      <c r="A46" s="11"/>
      <c r="B46" s="12"/>
      <c r="C46" s="12"/>
      <c r="D46" s="12"/>
      <c r="E46" s="12"/>
      <c r="F46" s="12"/>
      <c r="G46" s="12"/>
      <c r="H46" s="12"/>
      <c r="I46" s="12">
        <f t="shared" si="2"/>
        <v>0</v>
      </c>
      <c r="J46" s="12"/>
      <c r="K46" s="12" t="str">
        <f t="shared" si="3"/>
        <v>niedrig</v>
      </c>
      <c r="L46" s="12"/>
      <c r="M46" s="12"/>
      <c r="N46" s="13"/>
    </row>
    <row r="47" spans="1:14" ht="16">
      <c r="A47" s="11"/>
      <c r="B47" s="12"/>
      <c r="C47" s="12"/>
      <c r="D47" s="12"/>
      <c r="E47" s="12"/>
      <c r="F47" s="12"/>
      <c r="G47" s="12"/>
      <c r="H47" s="12"/>
      <c r="I47" s="12">
        <f t="shared" si="2"/>
        <v>0</v>
      </c>
      <c r="J47" s="12"/>
      <c r="K47" s="12" t="str">
        <f t="shared" si="3"/>
        <v>niedrig</v>
      </c>
      <c r="L47" s="12"/>
      <c r="M47" s="12"/>
      <c r="N47" s="13"/>
    </row>
    <row r="48" spans="1:14" ht="16">
      <c r="A48" s="11"/>
      <c r="B48" s="12"/>
      <c r="C48" s="12"/>
      <c r="D48" s="12"/>
      <c r="E48" s="12"/>
      <c r="F48" s="12"/>
      <c r="G48" s="12"/>
      <c r="H48" s="12"/>
      <c r="I48" s="12">
        <f t="shared" si="2"/>
        <v>0</v>
      </c>
      <c r="J48" s="12"/>
      <c r="K48" s="12" t="str">
        <f t="shared" si="3"/>
        <v>niedrig</v>
      </c>
      <c r="L48" s="12"/>
      <c r="M48" s="12"/>
      <c r="N48" s="13"/>
    </row>
    <row r="49" spans="1:14" ht="16">
      <c r="A49" s="11"/>
      <c r="B49" s="12"/>
      <c r="C49" s="12"/>
      <c r="D49" s="12"/>
      <c r="E49" s="12"/>
      <c r="F49" s="12"/>
      <c r="G49" s="12"/>
      <c r="H49" s="12"/>
      <c r="I49" s="12">
        <f t="shared" si="2"/>
        <v>0</v>
      </c>
      <c r="J49" s="12"/>
      <c r="K49" s="12" t="str">
        <f t="shared" si="3"/>
        <v>niedrig</v>
      </c>
      <c r="L49" s="12"/>
      <c r="M49" s="12"/>
      <c r="N49" s="13"/>
    </row>
    <row r="50" spans="1:14" ht="16">
      <c r="A50" s="11"/>
      <c r="B50" s="12"/>
      <c r="C50" s="12"/>
      <c r="D50" s="12"/>
      <c r="E50" s="12"/>
      <c r="F50" s="12"/>
      <c r="G50" s="12"/>
      <c r="H50" s="12"/>
      <c r="I50" s="12">
        <f t="shared" si="2"/>
        <v>0</v>
      </c>
      <c r="J50" s="12"/>
      <c r="K50" s="12" t="str">
        <f t="shared" si="3"/>
        <v>niedrig</v>
      </c>
      <c r="L50" s="12"/>
      <c r="M50" s="12"/>
      <c r="N50" s="13"/>
    </row>
    <row r="51" spans="1:14" ht="16">
      <c r="A51" s="11"/>
      <c r="B51" s="12"/>
      <c r="C51" s="12"/>
      <c r="D51" s="12"/>
      <c r="E51" s="12"/>
      <c r="F51" s="12"/>
      <c r="G51" s="12"/>
      <c r="H51" s="12"/>
      <c r="I51" s="12">
        <f t="shared" si="2"/>
        <v>0</v>
      </c>
      <c r="J51" s="12"/>
      <c r="K51" s="12" t="str">
        <f t="shared" si="3"/>
        <v>niedrig</v>
      </c>
      <c r="L51" s="12"/>
      <c r="M51" s="12"/>
      <c r="N51" s="13"/>
    </row>
    <row r="52" spans="1:14" ht="16">
      <c r="A52" s="11"/>
      <c r="B52" s="12"/>
      <c r="C52" s="12"/>
      <c r="D52" s="12"/>
      <c r="E52" s="12"/>
      <c r="F52" s="12"/>
      <c r="G52" s="12"/>
      <c r="H52" s="12"/>
      <c r="I52" s="12">
        <f t="shared" si="2"/>
        <v>0</v>
      </c>
      <c r="J52" s="12"/>
      <c r="K52" s="12" t="str">
        <f t="shared" si="3"/>
        <v>niedrig</v>
      </c>
      <c r="L52" s="12"/>
      <c r="M52" s="12"/>
      <c r="N52" s="13"/>
    </row>
    <row r="53" spans="1:14" ht="16">
      <c r="A53" s="11"/>
      <c r="B53" s="12"/>
      <c r="C53" s="12"/>
      <c r="D53" s="12"/>
      <c r="E53" s="12"/>
      <c r="F53" s="12"/>
      <c r="G53" s="12"/>
      <c r="H53" s="12"/>
      <c r="I53" s="12">
        <f t="shared" si="2"/>
        <v>0</v>
      </c>
      <c r="J53" s="12"/>
      <c r="K53" s="12" t="str">
        <f t="shared" si="3"/>
        <v>niedrig</v>
      </c>
      <c r="L53" s="12"/>
      <c r="M53" s="12"/>
      <c r="N53" s="13"/>
    </row>
    <row r="54" spans="1:14" ht="16">
      <c r="A54" s="11"/>
      <c r="B54" s="12"/>
      <c r="C54" s="12"/>
      <c r="D54" s="12"/>
      <c r="E54" s="12"/>
      <c r="F54" s="12"/>
      <c r="G54" s="12"/>
      <c r="H54" s="12"/>
      <c r="I54" s="12">
        <f t="shared" si="2"/>
        <v>0</v>
      </c>
      <c r="J54" s="12"/>
      <c r="K54" s="12" t="str">
        <f t="shared" si="3"/>
        <v>niedrig</v>
      </c>
      <c r="L54" s="12"/>
      <c r="M54" s="12"/>
      <c r="N54" s="13"/>
    </row>
    <row r="55" spans="1:14" ht="16">
      <c r="A55" s="14"/>
      <c r="B55" s="15"/>
      <c r="C55" s="15"/>
      <c r="D55" s="15"/>
      <c r="E55" s="15"/>
      <c r="F55" s="15"/>
      <c r="G55" s="15"/>
      <c r="H55" s="15"/>
      <c r="I55" s="15">
        <f t="shared" si="2"/>
        <v>0</v>
      </c>
      <c r="J55" s="15"/>
      <c r="K55" s="15" t="str">
        <f t="shared" si="3"/>
        <v>niedrig</v>
      </c>
      <c r="L55" s="15"/>
      <c r="M55" s="15"/>
      <c r="N55" s="16"/>
    </row>
  </sheetData>
  <mergeCells count="2">
    <mergeCell ref="A1:N1"/>
    <mergeCell ref="A2:N2"/>
  </mergeCells>
  <conditionalFormatting sqref="I6:I55">
    <cfRule type="colorScale" priority="1">
      <colorScale>
        <cfvo type="min"/>
        <cfvo type="percentile" val="50"/>
        <cfvo type="max"/>
        <color rgb="FFE2F0D9"/>
        <color rgb="FFFFF2CC"/>
        <color rgb="FFF4CCCC"/>
      </colorScale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400-000000000000}">
          <x14:formula1>
            <xm:f>Listen!$A$2:$A$8</xm:f>
          </x14:formula1>
          <xm:sqref>N6:N55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5"/>
  <sheetViews>
    <sheetView workbookViewId="0"/>
  </sheetViews>
  <sheetFormatPr baseColWidth="10" defaultColWidth="8.83203125" defaultRowHeight="15"/>
  <cols>
    <col min="1" max="2" width="16" customWidth="1"/>
    <col min="3" max="6" width="24" customWidth="1"/>
    <col min="7" max="14" width="18" customWidth="1"/>
  </cols>
  <sheetData>
    <row r="1" spans="1:14" ht="45.25" customHeight="1">
      <c r="A1" s="31" t="s">
        <v>181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29.25" customHeight="1">
      <c r="A2" s="35" t="s">
        <v>182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5" spans="1:14" ht="40" customHeight="1">
      <c r="A5" s="4" t="s">
        <v>80</v>
      </c>
      <c r="B5" s="5" t="s">
        <v>183</v>
      </c>
      <c r="C5" s="5" t="s">
        <v>184</v>
      </c>
      <c r="D5" s="5" t="s">
        <v>146</v>
      </c>
      <c r="E5" s="5" t="s">
        <v>185</v>
      </c>
      <c r="F5" s="5" t="s">
        <v>51</v>
      </c>
      <c r="G5" s="5" t="s">
        <v>1</v>
      </c>
      <c r="H5" s="5" t="s">
        <v>186</v>
      </c>
      <c r="I5" s="5" t="s">
        <v>187</v>
      </c>
      <c r="J5" s="5" t="s">
        <v>188</v>
      </c>
      <c r="K5" s="5" t="s">
        <v>189</v>
      </c>
      <c r="L5" s="5" t="s">
        <v>0</v>
      </c>
      <c r="M5" s="5" t="s">
        <v>190</v>
      </c>
      <c r="N5" s="6" t="s">
        <v>191</v>
      </c>
    </row>
    <row r="6" spans="1:14" ht="48">
      <c r="A6" s="8">
        <v>1</v>
      </c>
      <c r="B6" s="9" t="s">
        <v>192</v>
      </c>
      <c r="C6" s="9" t="s">
        <v>193</v>
      </c>
      <c r="D6" s="9" t="s">
        <v>194</v>
      </c>
      <c r="E6" s="9" t="s">
        <v>195</v>
      </c>
      <c r="F6" s="9" t="s">
        <v>196</v>
      </c>
      <c r="G6" s="9" t="s">
        <v>7</v>
      </c>
      <c r="H6" s="24">
        <v>46214</v>
      </c>
      <c r="I6" s="24">
        <v>46265</v>
      </c>
      <c r="J6" s="9" t="s">
        <v>197</v>
      </c>
      <c r="K6" s="9" t="s">
        <v>198</v>
      </c>
      <c r="L6" s="9" t="s">
        <v>12</v>
      </c>
      <c r="M6" s="24"/>
      <c r="N6" s="10" t="s">
        <v>199</v>
      </c>
    </row>
    <row r="7" spans="1:14" ht="48">
      <c r="A7" s="11">
        <v>2</v>
      </c>
      <c r="B7" s="12" t="s">
        <v>200</v>
      </c>
      <c r="C7" s="12" t="s">
        <v>201</v>
      </c>
      <c r="D7" s="12" t="s">
        <v>202</v>
      </c>
      <c r="E7" s="12" t="s">
        <v>203</v>
      </c>
      <c r="F7" s="12" t="s">
        <v>71</v>
      </c>
      <c r="G7" s="12" t="s">
        <v>7</v>
      </c>
      <c r="H7" s="25">
        <v>46131</v>
      </c>
      <c r="I7" s="25">
        <v>46234</v>
      </c>
      <c r="J7" s="12" t="s">
        <v>204</v>
      </c>
      <c r="K7" s="12" t="s">
        <v>205</v>
      </c>
      <c r="L7" s="12" t="s">
        <v>6</v>
      </c>
      <c r="M7" s="25"/>
      <c r="N7" s="13" t="s">
        <v>206</v>
      </c>
    </row>
    <row r="8" spans="1:14" ht="48">
      <c r="A8" s="11">
        <v>3</v>
      </c>
      <c r="B8" s="12" t="s">
        <v>207</v>
      </c>
      <c r="C8" s="12" t="s">
        <v>208</v>
      </c>
      <c r="D8" s="12" t="s">
        <v>209</v>
      </c>
      <c r="E8" s="12" t="s">
        <v>210</v>
      </c>
      <c r="F8" s="12" t="s">
        <v>75</v>
      </c>
      <c r="G8" s="12" t="s">
        <v>7</v>
      </c>
      <c r="H8" s="25">
        <v>46174</v>
      </c>
      <c r="I8" s="25">
        <v>46326</v>
      </c>
      <c r="J8" s="12" t="s">
        <v>211</v>
      </c>
      <c r="K8" s="12" t="s">
        <v>212</v>
      </c>
      <c r="L8" s="12" t="s">
        <v>12</v>
      </c>
      <c r="M8" s="25"/>
      <c r="N8" s="13"/>
    </row>
    <row r="9" spans="1:14" ht="32">
      <c r="A9" s="11">
        <v>4</v>
      </c>
      <c r="B9" s="12" t="s">
        <v>82</v>
      </c>
      <c r="C9" s="12" t="s">
        <v>213</v>
      </c>
      <c r="D9" s="12" t="s">
        <v>214</v>
      </c>
      <c r="E9" s="12" t="s">
        <v>215</v>
      </c>
      <c r="F9" s="12" t="s">
        <v>75</v>
      </c>
      <c r="G9" s="12" t="s">
        <v>13</v>
      </c>
      <c r="H9" s="25">
        <v>46204</v>
      </c>
      <c r="I9" s="25">
        <v>46265</v>
      </c>
      <c r="J9" s="12" t="s">
        <v>216</v>
      </c>
      <c r="K9" s="12" t="s">
        <v>217</v>
      </c>
      <c r="L9" s="12" t="s">
        <v>12</v>
      </c>
      <c r="M9" s="25"/>
      <c r="N9" s="13"/>
    </row>
    <row r="10" spans="1:14" ht="32">
      <c r="A10" s="11">
        <v>5</v>
      </c>
      <c r="B10" s="12" t="s">
        <v>218</v>
      </c>
      <c r="C10" s="12" t="s">
        <v>219</v>
      </c>
      <c r="D10" s="12" t="s">
        <v>220</v>
      </c>
      <c r="E10" s="12" t="s">
        <v>221</v>
      </c>
      <c r="F10" s="12" t="s">
        <v>67</v>
      </c>
      <c r="G10" s="12" t="s">
        <v>13</v>
      </c>
      <c r="H10" s="25">
        <v>46194</v>
      </c>
      <c r="I10" s="25">
        <v>46295</v>
      </c>
      <c r="J10" s="12" t="s">
        <v>222</v>
      </c>
      <c r="K10" s="12" t="s">
        <v>223</v>
      </c>
      <c r="L10" s="12" t="s">
        <v>6</v>
      </c>
      <c r="M10" s="25"/>
      <c r="N10" s="13"/>
    </row>
    <row r="11" spans="1:14">
      <c r="A11" s="11"/>
      <c r="B11" s="12"/>
      <c r="C11" s="12"/>
      <c r="D11" s="12"/>
      <c r="E11" s="12"/>
      <c r="F11" s="12"/>
      <c r="G11" s="12"/>
      <c r="H11" s="25"/>
      <c r="I11" s="25"/>
      <c r="J11" s="12"/>
      <c r="K11" s="12"/>
      <c r="L11" s="12"/>
      <c r="M11" s="25"/>
      <c r="N11" s="13"/>
    </row>
    <row r="12" spans="1:14">
      <c r="A12" s="11"/>
      <c r="B12" s="12"/>
      <c r="C12" s="12"/>
      <c r="D12" s="12"/>
      <c r="E12" s="12"/>
      <c r="F12" s="12"/>
      <c r="G12" s="12"/>
      <c r="H12" s="25"/>
      <c r="I12" s="25"/>
      <c r="J12" s="12"/>
      <c r="K12" s="12"/>
      <c r="L12" s="12"/>
      <c r="M12" s="25"/>
      <c r="N12" s="13"/>
    </row>
    <row r="13" spans="1:14">
      <c r="A13" s="11"/>
      <c r="B13" s="12"/>
      <c r="C13" s="12"/>
      <c r="D13" s="12"/>
      <c r="E13" s="12"/>
      <c r="F13" s="12"/>
      <c r="G13" s="12"/>
      <c r="H13" s="25"/>
      <c r="I13" s="25"/>
      <c r="J13" s="12"/>
      <c r="K13" s="12"/>
      <c r="L13" s="12"/>
      <c r="M13" s="25"/>
      <c r="N13" s="13"/>
    </row>
    <row r="14" spans="1:14">
      <c r="A14" s="11"/>
      <c r="B14" s="12"/>
      <c r="C14" s="12"/>
      <c r="D14" s="12"/>
      <c r="E14" s="12"/>
      <c r="F14" s="12"/>
      <c r="G14" s="12"/>
      <c r="H14" s="25"/>
      <c r="I14" s="25"/>
      <c r="J14" s="12"/>
      <c r="K14" s="12"/>
      <c r="L14" s="12"/>
      <c r="M14" s="25"/>
      <c r="N14" s="13"/>
    </row>
    <row r="15" spans="1:14">
      <c r="A15" s="11"/>
      <c r="B15" s="12"/>
      <c r="C15" s="12"/>
      <c r="D15" s="12"/>
      <c r="E15" s="12"/>
      <c r="F15" s="12"/>
      <c r="G15" s="12"/>
      <c r="H15" s="25"/>
      <c r="I15" s="25"/>
      <c r="J15" s="12"/>
      <c r="K15" s="12"/>
      <c r="L15" s="12"/>
      <c r="M15" s="25"/>
      <c r="N15" s="13"/>
    </row>
    <row r="16" spans="1:14">
      <c r="A16" s="11"/>
      <c r="B16" s="12"/>
      <c r="C16" s="12"/>
      <c r="D16" s="12"/>
      <c r="E16" s="12"/>
      <c r="F16" s="12"/>
      <c r="G16" s="12"/>
      <c r="H16" s="25"/>
      <c r="I16" s="25"/>
      <c r="J16" s="12"/>
      <c r="K16" s="12"/>
      <c r="L16" s="12"/>
      <c r="M16" s="25"/>
      <c r="N16" s="13"/>
    </row>
    <row r="17" spans="1:14">
      <c r="A17" s="11"/>
      <c r="B17" s="12"/>
      <c r="C17" s="12"/>
      <c r="D17" s="12"/>
      <c r="E17" s="12"/>
      <c r="F17" s="12"/>
      <c r="G17" s="12"/>
      <c r="H17" s="25"/>
      <c r="I17" s="25"/>
      <c r="J17" s="12"/>
      <c r="K17" s="12"/>
      <c r="L17" s="12"/>
      <c r="M17" s="25"/>
      <c r="N17" s="13"/>
    </row>
    <row r="18" spans="1:14">
      <c r="A18" s="11"/>
      <c r="B18" s="12"/>
      <c r="C18" s="12"/>
      <c r="D18" s="12"/>
      <c r="E18" s="12"/>
      <c r="F18" s="12"/>
      <c r="G18" s="12"/>
      <c r="H18" s="25"/>
      <c r="I18" s="25"/>
      <c r="J18" s="12"/>
      <c r="K18" s="12"/>
      <c r="L18" s="12"/>
      <c r="M18" s="25"/>
      <c r="N18" s="13"/>
    </row>
    <row r="19" spans="1:14">
      <c r="A19" s="11"/>
      <c r="B19" s="12"/>
      <c r="C19" s="12"/>
      <c r="D19" s="12"/>
      <c r="E19" s="12"/>
      <c r="F19" s="12"/>
      <c r="G19" s="12"/>
      <c r="H19" s="25"/>
      <c r="I19" s="25"/>
      <c r="J19" s="12"/>
      <c r="K19" s="12"/>
      <c r="L19" s="12"/>
      <c r="M19" s="25"/>
      <c r="N19" s="13"/>
    </row>
    <row r="20" spans="1:14">
      <c r="A20" s="11"/>
      <c r="B20" s="12"/>
      <c r="C20" s="12"/>
      <c r="D20" s="12"/>
      <c r="E20" s="12"/>
      <c r="F20" s="12"/>
      <c r="G20" s="12"/>
      <c r="H20" s="25"/>
      <c r="I20" s="25"/>
      <c r="J20" s="12"/>
      <c r="K20" s="12"/>
      <c r="L20" s="12"/>
      <c r="M20" s="25"/>
      <c r="N20" s="13"/>
    </row>
    <row r="21" spans="1:14">
      <c r="A21" s="11"/>
      <c r="B21" s="12"/>
      <c r="C21" s="12"/>
      <c r="D21" s="12"/>
      <c r="E21" s="12"/>
      <c r="F21" s="12"/>
      <c r="G21" s="12"/>
      <c r="H21" s="25"/>
      <c r="I21" s="25"/>
      <c r="J21" s="12"/>
      <c r="K21" s="12"/>
      <c r="L21" s="12"/>
      <c r="M21" s="25"/>
      <c r="N21" s="13"/>
    </row>
    <row r="22" spans="1:14">
      <c r="A22" s="11"/>
      <c r="B22" s="12"/>
      <c r="C22" s="12"/>
      <c r="D22" s="12"/>
      <c r="E22" s="12"/>
      <c r="F22" s="12"/>
      <c r="G22" s="12"/>
      <c r="H22" s="25"/>
      <c r="I22" s="25"/>
      <c r="J22" s="12"/>
      <c r="K22" s="12"/>
      <c r="L22" s="12"/>
      <c r="M22" s="25"/>
      <c r="N22" s="13"/>
    </row>
    <row r="23" spans="1:14">
      <c r="A23" s="11"/>
      <c r="B23" s="12"/>
      <c r="C23" s="12"/>
      <c r="D23" s="12"/>
      <c r="E23" s="12"/>
      <c r="F23" s="12"/>
      <c r="G23" s="12"/>
      <c r="H23" s="25"/>
      <c r="I23" s="25"/>
      <c r="J23" s="12"/>
      <c r="K23" s="12"/>
      <c r="L23" s="12"/>
      <c r="M23" s="25"/>
      <c r="N23" s="13"/>
    </row>
    <row r="24" spans="1:14">
      <c r="A24" s="11"/>
      <c r="B24" s="12"/>
      <c r="C24" s="12"/>
      <c r="D24" s="12"/>
      <c r="E24" s="12"/>
      <c r="F24" s="12"/>
      <c r="G24" s="12"/>
      <c r="H24" s="25"/>
      <c r="I24" s="25"/>
      <c r="J24" s="12"/>
      <c r="K24" s="12"/>
      <c r="L24" s="12"/>
      <c r="M24" s="25"/>
      <c r="N24" s="13"/>
    </row>
    <row r="25" spans="1:14">
      <c r="A25" s="11"/>
      <c r="B25" s="12"/>
      <c r="C25" s="12"/>
      <c r="D25" s="12"/>
      <c r="E25" s="12"/>
      <c r="F25" s="12"/>
      <c r="G25" s="12"/>
      <c r="H25" s="25"/>
      <c r="I25" s="25"/>
      <c r="J25" s="12"/>
      <c r="K25" s="12"/>
      <c r="L25" s="12"/>
      <c r="M25" s="25"/>
      <c r="N25" s="13"/>
    </row>
    <row r="26" spans="1:14">
      <c r="A26" s="11"/>
      <c r="B26" s="12"/>
      <c r="C26" s="12"/>
      <c r="D26" s="12"/>
      <c r="E26" s="12"/>
      <c r="F26" s="12"/>
      <c r="G26" s="12"/>
      <c r="H26" s="25"/>
      <c r="I26" s="25"/>
      <c r="J26" s="12"/>
      <c r="K26" s="12"/>
      <c r="L26" s="12"/>
      <c r="M26" s="25"/>
      <c r="N26" s="13"/>
    </row>
    <row r="27" spans="1:14">
      <c r="A27" s="11"/>
      <c r="B27" s="12"/>
      <c r="C27" s="12"/>
      <c r="D27" s="12"/>
      <c r="E27" s="12"/>
      <c r="F27" s="12"/>
      <c r="G27" s="12"/>
      <c r="H27" s="25"/>
      <c r="I27" s="25"/>
      <c r="J27" s="12"/>
      <c r="K27" s="12"/>
      <c r="L27" s="12"/>
      <c r="M27" s="25"/>
      <c r="N27" s="13"/>
    </row>
    <row r="28" spans="1:14">
      <c r="A28" s="11"/>
      <c r="B28" s="12"/>
      <c r="C28" s="12"/>
      <c r="D28" s="12"/>
      <c r="E28" s="12"/>
      <c r="F28" s="12"/>
      <c r="G28" s="12"/>
      <c r="H28" s="25"/>
      <c r="I28" s="25"/>
      <c r="J28" s="12"/>
      <c r="K28" s="12"/>
      <c r="L28" s="12"/>
      <c r="M28" s="25"/>
      <c r="N28" s="13"/>
    </row>
    <row r="29" spans="1:14">
      <c r="A29" s="11"/>
      <c r="B29" s="12"/>
      <c r="C29" s="12"/>
      <c r="D29" s="12"/>
      <c r="E29" s="12"/>
      <c r="F29" s="12"/>
      <c r="G29" s="12"/>
      <c r="H29" s="25"/>
      <c r="I29" s="25"/>
      <c r="J29" s="12"/>
      <c r="K29" s="12"/>
      <c r="L29" s="12"/>
      <c r="M29" s="25"/>
      <c r="N29" s="13"/>
    </row>
    <row r="30" spans="1:14">
      <c r="A30" s="11"/>
      <c r="B30" s="12"/>
      <c r="C30" s="12"/>
      <c r="D30" s="12"/>
      <c r="E30" s="12"/>
      <c r="F30" s="12"/>
      <c r="G30" s="12"/>
      <c r="H30" s="25"/>
      <c r="I30" s="25"/>
      <c r="J30" s="12"/>
      <c r="K30" s="12"/>
      <c r="L30" s="12"/>
      <c r="M30" s="25"/>
      <c r="N30" s="13"/>
    </row>
    <row r="31" spans="1:14">
      <c r="A31" s="11"/>
      <c r="B31" s="12"/>
      <c r="C31" s="12"/>
      <c r="D31" s="12"/>
      <c r="E31" s="12"/>
      <c r="F31" s="12"/>
      <c r="G31" s="12"/>
      <c r="H31" s="25"/>
      <c r="I31" s="25"/>
      <c r="J31" s="12"/>
      <c r="K31" s="12"/>
      <c r="L31" s="12"/>
      <c r="M31" s="25"/>
      <c r="N31" s="13"/>
    </row>
    <row r="32" spans="1:14">
      <c r="A32" s="11"/>
      <c r="B32" s="12"/>
      <c r="C32" s="12"/>
      <c r="D32" s="12"/>
      <c r="E32" s="12"/>
      <c r="F32" s="12"/>
      <c r="G32" s="12"/>
      <c r="H32" s="25"/>
      <c r="I32" s="25"/>
      <c r="J32" s="12"/>
      <c r="K32" s="12"/>
      <c r="L32" s="12"/>
      <c r="M32" s="25"/>
      <c r="N32" s="13"/>
    </row>
    <row r="33" spans="1:14">
      <c r="A33" s="11"/>
      <c r="B33" s="12"/>
      <c r="C33" s="12"/>
      <c r="D33" s="12"/>
      <c r="E33" s="12"/>
      <c r="F33" s="12"/>
      <c r="G33" s="12"/>
      <c r="H33" s="25"/>
      <c r="I33" s="25"/>
      <c r="J33" s="12"/>
      <c r="K33" s="12"/>
      <c r="L33" s="12"/>
      <c r="M33" s="25"/>
      <c r="N33" s="13"/>
    </row>
    <row r="34" spans="1:14">
      <c r="A34" s="11"/>
      <c r="B34" s="12"/>
      <c r="C34" s="12"/>
      <c r="D34" s="12"/>
      <c r="E34" s="12"/>
      <c r="F34" s="12"/>
      <c r="G34" s="12"/>
      <c r="H34" s="25"/>
      <c r="I34" s="25"/>
      <c r="J34" s="12"/>
      <c r="K34" s="12"/>
      <c r="L34" s="12"/>
      <c r="M34" s="25"/>
      <c r="N34" s="13"/>
    </row>
    <row r="35" spans="1:14">
      <c r="A35" s="11"/>
      <c r="B35" s="12"/>
      <c r="C35" s="12"/>
      <c r="D35" s="12"/>
      <c r="E35" s="12"/>
      <c r="F35" s="12"/>
      <c r="G35" s="12"/>
      <c r="H35" s="25"/>
      <c r="I35" s="25"/>
      <c r="J35" s="12"/>
      <c r="K35" s="12"/>
      <c r="L35" s="12"/>
      <c r="M35" s="25"/>
      <c r="N35" s="13"/>
    </row>
    <row r="36" spans="1:14">
      <c r="A36" s="11"/>
      <c r="B36" s="12"/>
      <c r="C36" s="12"/>
      <c r="D36" s="12"/>
      <c r="E36" s="12"/>
      <c r="F36" s="12"/>
      <c r="G36" s="12"/>
      <c r="H36" s="25"/>
      <c r="I36" s="25"/>
      <c r="J36" s="12"/>
      <c r="K36" s="12"/>
      <c r="L36" s="12"/>
      <c r="M36" s="25"/>
      <c r="N36" s="13"/>
    </row>
    <row r="37" spans="1:14">
      <c r="A37" s="11"/>
      <c r="B37" s="12"/>
      <c r="C37" s="12"/>
      <c r="D37" s="12"/>
      <c r="E37" s="12"/>
      <c r="F37" s="12"/>
      <c r="G37" s="12"/>
      <c r="H37" s="25"/>
      <c r="I37" s="25"/>
      <c r="J37" s="12"/>
      <c r="K37" s="12"/>
      <c r="L37" s="12"/>
      <c r="M37" s="25"/>
      <c r="N37" s="13"/>
    </row>
    <row r="38" spans="1:14">
      <c r="A38" s="11"/>
      <c r="B38" s="12"/>
      <c r="C38" s="12"/>
      <c r="D38" s="12"/>
      <c r="E38" s="12"/>
      <c r="F38" s="12"/>
      <c r="G38" s="12"/>
      <c r="H38" s="25"/>
      <c r="I38" s="25"/>
      <c r="J38" s="12"/>
      <c r="K38" s="12"/>
      <c r="L38" s="12"/>
      <c r="M38" s="25"/>
      <c r="N38" s="13"/>
    </row>
    <row r="39" spans="1:14">
      <c r="A39" s="11"/>
      <c r="B39" s="12"/>
      <c r="C39" s="12"/>
      <c r="D39" s="12"/>
      <c r="E39" s="12"/>
      <c r="F39" s="12"/>
      <c r="G39" s="12"/>
      <c r="H39" s="25"/>
      <c r="I39" s="25"/>
      <c r="J39" s="12"/>
      <c r="K39" s="12"/>
      <c r="L39" s="12"/>
      <c r="M39" s="25"/>
      <c r="N39" s="13"/>
    </row>
    <row r="40" spans="1:14">
      <c r="A40" s="11"/>
      <c r="B40" s="12"/>
      <c r="C40" s="12"/>
      <c r="D40" s="12"/>
      <c r="E40" s="12"/>
      <c r="F40" s="12"/>
      <c r="G40" s="12"/>
      <c r="H40" s="25"/>
      <c r="I40" s="25"/>
      <c r="J40" s="12"/>
      <c r="K40" s="12"/>
      <c r="L40" s="12"/>
      <c r="M40" s="25"/>
      <c r="N40" s="13"/>
    </row>
    <row r="41" spans="1:14">
      <c r="A41" s="11"/>
      <c r="B41" s="12"/>
      <c r="C41" s="12"/>
      <c r="D41" s="12"/>
      <c r="E41" s="12"/>
      <c r="F41" s="12"/>
      <c r="G41" s="12"/>
      <c r="H41" s="25"/>
      <c r="I41" s="25"/>
      <c r="J41" s="12"/>
      <c r="K41" s="12"/>
      <c r="L41" s="12"/>
      <c r="M41" s="25"/>
      <c r="N41" s="13"/>
    </row>
    <row r="42" spans="1:14">
      <c r="A42" s="11"/>
      <c r="B42" s="12"/>
      <c r="C42" s="12"/>
      <c r="D42" s="12"/>
      <c r="E42" s="12"/>
      <c r="F42" s="12"/>
      <c r="G42" s="12"/>
      <c r="H42" s="25"/>
      <c r="I42" s="25"/>
      <c r="J42" s="12"/>
      <c r="K42" s="12"/>
      <c r="L42" s="12"/>
      <c r="M42" s="25"/>
      <c r="N42" s="13"/>
    </row>
    <row r="43" spans="1:14">
      <c r="A43" s="11"/>
      <c r="B43" s="12"/>
      <c r="C43" s="12"/>
      <c r="D43" s="12"/>
      <c r="E43" s="12"/>
      <c r="F43" s="12"/>
      <c r="G43" s="12"/>
      <c r="H43" s="25"/>
      <c r="I43" s="25"/>
      <c r="J43" s="12"/>
      <c r="K43" s="12"/>
      <c r="L43" s="12"/>
      <c r="M43" s="25"/>
      <c r="N43" s="13"/>
    </row>
    <row r="44" spans="1:14">
      <c r="A44" s="11"/>
      <c r="B44" s="12"/>
      <c r="C44" s="12"/>
      <c r="D44" s="12"/>
      <c r="E44" s="12"/>
      <c r="F44" s="12"/>
      <c r="G44" s="12"/>
      <c r="H44" s="25"/>
      <c r="I44" s="25"/>
      <c r="J44" s="12"/>
      <c r="K44" s="12"/>
      <c r="L44" s="12"/>
      <c r="M44" s="25"/>
      <c r="N44" s="13"/>
    </row>
    <row r="45" spans="1:14">
      <c r="A45" s="11"/>
      <c r="B45" s="12"/>
      <c r="C45" s="12"/>
      <c r="D45" s="12"/>
      <c r="E45" s="12"/>
      <c r="F45" s="12"/>
      <c r="G45" s="12"/>
      <c r="H45" s="25"/>
      <c r="I45" s="25"/>
      <c r="J45" s="12"/>
      <c r="K45" s="12"/>
      <c r="L45" s="12"/>
      <c r="M45" s="25"/>
      <c r="N45" s="13"/>
    </row>
    <row r="46" spans="1:14">
      <c r="A46" s="11"/>
      <c r="B46" s="12"/>
      <c r="C46" s="12"/>
      <c r="D46" s="12"/>
      <c r="E46" s="12"/>
      <c r="F46" s="12"/>
      <c r="G46" s="12"/>
      <c r="H46" s="25"/>
      <c r="I46" s="25"/>
      <c r="J46" s="12"/>
      <c r="K46" s="12"/>
      <c r="L46" s="12"/>
      <c r="M46" s="25"/>
      <c r="N46" s="13"/>
    </row>
    <row r="47" spans="1:14">
      <c r="A47" s="11"/>
      <c r="B47" s="12"/>
      <c r="C47" s="12"/>
      <c r="D47" s="12"/>
      <c r="E47" s="12"/>
      <c r="F47" s="12"/>
      <c r="G47" s="12"/>
      <c r="H47" s="25"/>
      <c r="I47" s="25"/>
      <c r="J47" s="12"/>
      <c r="K47" s="12"/>
      <c r="L47" s="12"/>
      <c r="M47" s="25"/>
      <c r="N47" s="13"/>
    </row>
    <row r="48" spans="1:14">
      <c r="A48" s="11"/>
      <c r="B48" s="12"/>
      <c r="C48" s="12"/>
      <c r="D48" s="12"/>
      <c r="E48" s="12"/>
      <c r="F48" s="12"/>
      <c r="G48" s="12"/>
      <c r="H48" s="25"/>
      <c r="I48" s="25"/>
      <c r="J48" s="12"/>
      <c r="K48" s="12"/>
      <c r="L48" s="12"/>
      <c r="M48" s="25"/>
      <c r="N48" s="13"/>
    </row>
    <row r="49" spans="1:14">
      <c r="A49" s="11"/>
      <c r="B49" s="12"/>
      <c r="C49" s="12"/>
      <c r="D49" s="12"/>
      <c r="E49" s="12"/>
      <c r="F49" s="12"/>
      <c r="G49" s="12"/>
      <c r="H49" s="25"/>
      <c r="I49" s="25"/>
      <c r="J49" s="12"/>
      <c r="K49" s="12"/>
      <c r="L49" s="12"/>
      <c r="M49" s="25"/>
      <c r="N49" s="13"/>
    </row>
    <row r="50" spans="1:14">
      <c r="A50" s="11"/>
      <c r="B50" s="12"/>
      <c r="C50" s="12"/>
      <c r="D50" s="12"/>
      <c r="E50" s="12"/>
      <c r="F50" s="12"/>
      <c r="G50" s="12"/>
      <c r="H50" s="25"/>
      <c r="I50" s="25"/>
      <c r="J50" s="12"/>
      <c r="K50" s="12"/>
      <c r="L50" s="12"/>
      <c r="M50" s="25"/>
      <c r="N50" s="13"/>
    </row>
    <row r="51" spans="1:14">
      <c r="A51" s="11"/>
      <c r="B51" s="12"/>
      <c r="C51" s="12"/>
      <c r="D51" s="12"/>
      <c r="E51" s="12"/>
      <c r="F51" s="12"/>
      <c r="G51" s="12"/>
      <c r="H51" s="25"/>
      <c r="I51" s="25"/>
      <c r="J51" s="12"/>
      <c r="K51" s="12"/>
      <c r="L51" s="12"/>
      <c r="M51" s="25"/>
      <c r="N51" s="13"/>
    </row>
    <row r="52" spans="1:14">
      <c r="A52" s="11"/>
      <c r="B52" s="12"/>
      <c r="C52" s="12"/>
      <c r="D52" s="12"/>
      <c r="E52" s="12"/>
      <c r="F52" s="12"/>
      <c r="G52" s="12"/>
      <c r="H52" s="25"/>
      <c r="I52" s="25"/>
      <c r="J52" s="12"/>
      <c r="K52" s="12"/>
      <c r="L52" s="12"/>
      <c r="M52" s="25"/>
      <c r="N52" s="13"/>
    </row>
    <row r="53" spans="1:14">
      <c r="A53" s="11"/>
      <c r="B53" s="12"/>
      <c r="C53" s="12"/>
      <c r="D53" s="12"/>
      <c r="E53" s="12"/>
      <c r="F53" s="12"/>
      <c r="G53" s="12"/>
      <c r="H53" s="25"/>
      <c r="I53" s="25"/>
      <c r="J53" s="12"/>
      <c r="K53" s="12"/>
      <c r="L53" s="12"/>
      <c r="M53" s="25"/>
      <c r="N53" s="13"/>
    </row>
    <row r="54" spans="1:14">
      <c r="A54" s="11"/>
      <c r="B54" s="12"/>
      <c r="C54" s="12"/>
      <c r="D54" s="12"/>
      <c r="E54" s="12"/>
      <c r="F54" s="12"/>
      <c r="G54" s="12"/>
      <c r="H54" s="25"/>
      <c r="I54" s="25"/>
      <c r="J54" s="12"/>
      <c r="K54" s="12"/>
      <c r="L54" s="12"/>
      <c r="M54" s="25"/>
      <c r="N54" s="13"/>
    </row>
    <row r="55" spans="1:14">
      <c r="A55" s="11"/>
      <c r="B55" s="12"/>
      <c r="C55" s="12"/>
      <c r="D55" s="12"/>
      <c r="E55" s="12"/>
      <c r="F55" s="12"/>
      <c r="G55" s="12"/>
      <c r="H55" s="25"/>
      <c r="I55" s="25"/>
      <c r="J55" s="12"/>
      <c r="K55" s="12"/>
      <c r="L55" s="12"/>
      <c r="M55" s="25"/>
      <c r="N55" s="13"/>
    </row>
    <row r="56" spans="1:14">
      <c r="A56" s="11"/>
      <c r="B56" s="12"/>
      <c r="C56" s="12"/>
      <c r="D56" s="12"/>
      <c r="E56" s="12"/>
      <c r="F56" s="12"/>
      <c r="G56" s="12"/>
      <c r="H56" s="25"/>
      <c r="I56" s="25"/>
      <c r="J56" s="12"/>
      <c r="K56" s="12"/>
      <c r="L56" s="12"/>
      <c r="M56" s="25"/>
      <c r="N56" s="13"/>
    </row>
    <row r="57" spans="1:14">
      <c r="A57" s="11"/>
      <c r="B57" s="12"/>
      <c r="C57" s="12"/>
      <c r="D57" s="12"/>
      <c r="E57" s="12"/>
      <c r="F57" s="12"/>
      <c r="G57" s="12"/>
      <c r="H57" s="25"/>
      <c r="I57" s="25"/>
      <c r="J57" s="12"/>
      <c r="K57" s="12"/>
      <c r="L57" s="12"/>
      <c r="M57" s="25"/>
      <c r="N57" s="13"/>
    </row>
    <row r="58" spans="1:14">
      <c r="A58" s="11"/>
      <c r="B58" s="12"/>
      <c r="C58" s="12"/>
      <c r="D58" s="12"/>
      <c r="E58" s="12"/>
      <c r="F58" s="12"/>
      <c r="G58" s="12"/>
      <c r="H58" s="25"/>
      <c r="I58" s="25"/>
      <c r="J58" s="12"/>
      <c r="K58" s="12"/>
      <c r="L58" s="12"/>
      <c r="M58" s="25"/>
      <c r="N58" s="13"/>
    </row>
    <row r="59" spans="1:14">
      <c r="A59" s="11"/>
      <c r="B59" s="12"/>
      <c r="C59" s="12"/>
      <c r="D59" s="12"/>
      <c r="E59" s="12"/>
      <c r="F59" s="12"/>
      <c r="G59" s="12"/>
      <c r="H59" s="25"/>
      <c r="I59" s="25"/>
      <c r="J59" s="12"/>
      <c r="K59" s="12"/>
      <c r="L59" s="12"/>
      <c r="M59" s="25"/>
      <c r="N59" s="13"/>
    </row>
    <row r="60" spans="1:14">
      <c r="A60" s="11"/>
      <c r="B60" s="12"/>
      <c r="C60" s="12"/>
      <c r="D60" s="12"/>
      <c r="E60" s="12"/>
      <c r="F60" s="12"/>
      <c r="G60" s="12"/>
      <c r="H60" s="25"/>
      <c r="I60" s="25"/>
      <c r="J60" s="12"/>
      <c r="K60" s="12"/>
      <c r="L60" s="12"/>
      <c r="M60" s="25"/>
      <c r="N60" s="13"/>
    </row>
    <row r="61" spans="1:14">
      <c r="A61" s="11"/>
      <c r="B61" s="12"/>
      <c r="C61" s="12"/>
      <c r="D61" s="12"/>
      <c r="E61" s="12"/>
      <c r="F61" s="12"/>
      <c r="G61" s="12"/>
      <c r="H61" s="25"/>
      <c r="I61" s="25"/>
      <c r="J61" s="12"/>
      <c r="K61" s="12"/>
      <c r="L61" s="12"/>
      <c r="M61" s="25"/>
      <c r="N61" s="13"/>
    </row>
    <row r="62" spans="1:14">
      <c r="A62" s="11"/>
      <c r="B62" s="12"/>
      <c r="C62" s="12"/>
      <c r="D62" s="12"/>
      <c r="E62" s="12"/>
      <c r="F62" s="12"/>
      <c r="G62" s="12"/>
      <c r="H62" s="25"/>
      <c r="I62" s="25"/>
      <c r="J62" s="12"/>
      <c r="K62" s="12"/>
      <c r="L62" s="12"/>
      <c r="M62" s="25"/>
      <c r="N62" s="13"/>
    </row>
    <row r="63" spans="1:14">
      <c r="A63" s="11"/>
      <c r="B63" s="12"/>
      <c r="C63" s="12"/>
      <c r="D63" s="12"/>
      <c r="E63" s="12"/>
      <c r="F63" s="12"/>
      <c r="G63" s="12"/>
      <c r="H63" s="25"/>
      <c r="I63" s="25"/>
      <c r="J63" s="12"/>
      <c r="K63" s="12"/>
      <c r="L63" s="12"/>
      <c r="M63" s="25"/>
      <c r="N63" s="13"/>
    </row>
    <row r="64" spans="1:14">
      <c r="A64" s="11"/>
      <c r="B64" s="12"/>
      <c r="C64" s="12"/>
      <c r="D64" s="12"/>
      <c r="E64" s="12"/>
      <c r="F64" s="12"/>
      <c r="G64" s="12"/>
      <c r="H64" s="25"/>
      <c r="I64" s="25"/>
      <c r="J64" s="12"/>
      <c r="K64" s="12"/>
      <c r="L64" s="12"/>
      <c r="M64" s="25"/>
      <c r="N64" s="13"/>
    </row>
    <row r="65" spans="1:14">
      <c r="A65" s="11"/>
      <c r="B65" s="12"/>
      <c r="C65" s="12"/>
      <c r="D65" s="12"/>
      <c r="E65" s="12"/>
      <c r="F65" s="12"/>
      <c r="G65" s="12"/>
      <c r="H65" s="25"/>
      <c r="I65" s="25"/>
      <c r="J65" s="12"/>
      <c r="K65" s="12"/>
      <c r="L65" s="12"/>
      <c r="M65" s="25"/>
      <c r="N65" s="13"/>
    </row>
    <row r="66" spans="1:14">
      <c r="A66" s="11"/>
      <c r="B66" s="12"/>
      <c r="C66" s="12"/>
      <c r="D66" s="12"/>
      <c r="E66" s="12"/>
      <c r="F66" s="12"/>
      <c r="G66" s="12"/>
      <c r="H66" s="25"/>
      <c r="I66" s="25"/>
      <c r="J66" s="12"/>
      <c r="K66" s="12"/>
      <c r="L66" s="12"/>
      <c r="M66" s="25"/>
      <c r="N66" s="13"/>
    </row>
    <row r="67" spans="1:14">
      <c r="A67" s="11"/>
      <c r="B67" s="12"/>
      <c r="C67" s="12"/>
      <c r="D67" s="12"/>
      <c r="E67" s="12"/>
      <c r="F67" s="12"/>
      <c r="G67" s="12"/>
      <c r="H67" s="25"/>
      <c r="I67" s="25"/>
      <c r="J67" s="12"/>
      <c r="K67" s="12"/>
      <c r="L67" s="12"/>
      <c r="M67" s="25"/>
      <c r="N67" s="13"/>
    </row>
    <row r="68" spans="1:14">
      <c r="A68" s="11"/>
      <c r="B68" s="12"/>
      <c r="C68" s="12"/>
      <c r="D68" s="12"/>
      <c r="E68" s="12"/>
      <c r="F68" s="12"/>
      <c r="G68" s="12"/>
      <c r="H68" s="25"/>
      <c r="I68" s="25"/>
      <c r="J68" s="12"/>
      <c r="K68" s="12"/>
      <c r="L68" s="12"/>
      <c r="M68" s="25"/>
      <c r="N68" s="13"/>
    </row>
    <row r="69" spans="1:14">
      <c r="A69" s="11"/>
      <c r="B69" s="12"/>
      <c r="C69" s="12"/>
      <c r="D69" s="12"/>
      <c r="E69" s="12"/>
      <c r="F69" s="12"/>
      <c r="G69" s="12"/>
      <c r="H69" s="25"/>
      <c r="I69" s="25"/>
      <c r="J69" s="12"/>
      <c r="K69" s="12"/>
      <c r="L69" s="12"/>
      <c r="M69" s="25"/>
      <c r="N69" s="13"/>
    </row>
    <row r="70" spans="1:14">
      <c r="A70" s="11"/>
      <c r="B70" s="12"/>
      <c r="C70" s="12"/>
      <c r="D70" s="12"/>
      <c r="E70" s="12"/>
      <c r="F70" s="12"/>
      <c r="G70" s="12"/>
      <c r="H70" s="25"/>
      <c r="I70" s="25"/>
      <c r="J70" s="12"/>
      <c r="K70" s="12"/>
      <c r="L70" s="12"/>
      <c r="M70" s="25"/>
      <c r="N70" s="13"/>
    </row>
    <row r="71" spans="1:14">
      <c r="A71" s="11"/>
      <c r="B71" s="12"/>
      <c r="C71" s="12"/>
      <c r="D71" s="12"/>
      <c r="E71" s="12"/>
      <c r="F71" s="12"/>
      <c r="G71" s="12"/>
      <c r="H71" s="25"/>
      <c r="I71" s="25"/>
      <c r="J71" s="12"/>
      <c r="K71" s="12"/>
      <c r="L71" s="12"/>
      <c r="M71" s="25"/>
      <c r="N71" s="13"/>
    </row>
    <row r="72" spans="1:14">
      <c r="A72" s="11"/>
      <c r="B72" s="12"/>
      <c r="C72" s="12"/>
      <c r="D72" s="12"/>
      <c r="E72" s="12"/>
      <c r="F72" s="12"/>
      <c r="G72" s="12"/>
      <c r="H72" s="25"/>
      <c r="I72" s="25"/>
      <c r="J72" s="12"/>
      <c r="K72" s="12"/>
      <c r="L72" s="12"/>
      <c r="M72" s="25"/>
      <c r="N72" s="13"/>
    </row>
    <row r="73" spans="1:14">
      <c r="A73" s="11"/>
      <c r="B73" s="12"/>
      <c r="C73" s="12"/>
      <c r="D73" s="12"/>
      <c r="E73" s="12"/>
      <c r="F73" s="12"/>
      <c r="G73" s="12"/>
      <c r="H73" s="25"/>
      <c r="I73" s="25"/>
      <c r="J73" s="12"/>
      <c r="K73" s="12"/>
      <c r="L73" s="12"/>
      <c r="M73" s="25"/>
      <c r="N73" s="13"/>
    </row>
    <row r="74" spans="1:14">
      <c r="A74" s="11"/>
      <c r="B74" s="12"/>
      <c r="C74" s="12"/>
      <c r="D74" s="12"/>
      <c r="E74" s="12"/>
      <c r="F74" s="12"/>
      <c r="G74" s="12"/>
      <c r="H74" s="25"/>
      <c r="I74" s="25"/>
      <c r="J74" s="12"/>
      <c r="K74" s="12"/>
      <c r="L74" s="12"/>
      <c r="M74" s="25"/>
      <c r="N74" s="13"/>
    </row>
    <row r="75" spans="1:14">
      <c r="A75" s="11"/>
      <c r="B75" s="12"/>
      <c r="C75" s="12"/>
      <c r="D75" s="12"/>
      <c r="E75" s="12"/>
      <c r="F75" s="12"/>
      <c r="G75" s="12"/>
      <c r="H75" s="25"/>
      <c r="I75" s="25"/>
      <c r="J75" s="12"/>
      <c r="K75" s="12"/>
      <c r="L75" s="12"/>
      <c r="M75" s="25"/>
      <c r="N75" s="13"/>
    </row>
    <row r="76" spans="1:14">
      <c r="A76" s="11"/>
      <c r="B76" s="12"/>
      <c r="C76" s="12"/>
      <c r="D76" s="12"/>
      <c r="E76" s="12"/>
      <c r="F76" s="12"/>
      <c r="G76" s="12"/>
      <c r="H76" s="25"/>
      <c r="I76" s="25"/>
      <c r="J76" s="12"/>
      <c r="K76" s="12"/>
      <c r="L76" s="12"/>
      <c r="M76" s="25"/>
      <c r="N76" s="13"/>
    </row>
    <row r="77" spans="1:14">
      <c r="A77" s="11"/>
      <c r="B77" s="12"/>
      <c r="C77" s="12"/>
      <c r="D77" s="12"/>
      <c r="E77" s="12"/>
      <c r="F77" s="12"/>
      <c r="G77" s="12"/>
      <c r="H77" s="25"/>
      <c r="I77" s="25"/>
      <c r="J77" s="12"/>
      <c r="K77" s="12"/>
      <c r="L77" s="12"/>
      <c r="M77" s="25"/>
      <c r="N77" s="13"/>
    </row>
    <row r="78" spans="1:14">
      <c r="A78" s="11"/>
      <c r="B78" s="12"/>
      <c r="C78" s="12"/>
      <c r="D78" s="12"/>
      <c r="E78" s="12"/>
      <c r="F78" s="12"/>
      <c r="G78" s="12"/>
      <c r="H78" s="25"/>
      <c r="I78" s="25"/>
      <c r="J78" s="12"/>
      <c r="K78" s="12"/>
      <c r="L78" s="12"/>
      <c r="M78" s="25"/>
      <c r="N78" s="13"/>
    </row>
    <row r="79" spans="1:14">
      <c r="A79" s="11"/>
      <c r="B79" s="12"/>
      <c r="C79" s="12"/>
      <c r="D79" s="12"/>
      <c r="E79" s="12"/>
      <c r="F79" s="12"/>
      <c r="G79" s="12"/>
      <c r="H79" s="25"/>
      <c r="I79" s="25"/>
      <c r="J79" s="12"/>
      <c r="K79" s="12"/>
      <c r="L79" s="12"/>
      <c r="M79" s="25"/>
      <c r="N79" s="13"/>
    </row>
    <row r="80" spans="1:14">
      <c r="A80" s="11"/>
      <c r="B80" s="12"/>
      <c r="C80" s="12"/>
      <c r="D80" s="12"/>
      <c r="E80" s="12"/>
      <c r="F80" s="12"/>
      <c r="G80" s="12"/>
      <c r="H80" s="25"/>
      <c r="I80" s="25"/>
      <c r="J80" s="12"/>
      <c r="K80" s="12"/>
      <c r="L80" s="12"/>
      <c r="M80" s="25"/>
      <c r="N80" s="13"/>
    </row>
    <row r="81" spans="1:14">
      <c r="A81" s="11"/>
      <c r="B81" s="12"/>
      <c r="C81" s="12"/>
      <c r="D81" s="12"/>
      <c r="E81" s="12"/>
      <c r="F81" s="12"/>
      <c r="G81" s="12"/>
      <c r="H81" s="25"/>
      <c r="I81" s="25"/>
      <c r="J81" s="12"/>
      <c r="K81" s="12"/>
      <c r="L81" s="12"/>
      <c r="M81" s="25"/>
      <c r="N81" s="13"/>
    </row>
    <row r="82" spans="1:14">
      <c r="A82" s="11"/>
      <c r="B82" s="12"/>
      <c r="C82" s="12"/>
      <c r="D82" s="12"/>
      <c r="E82" s="12"/>
      <c r="F82" s="12"/>
      <c r="G82" s="12"/>
      <c r="H82" s="25"/>
      <c r="I82" s="25"/>
      <c r="J82" s="12"/>
      <c r="K82" s="12"/>
      <c r="L82" s="12"/>
      <c r="M82" s="25"/>
      <c r="N82" s="13"/>
    </row>
    <row r="83" spans="1:14">
      <c r="A83" s="11"/>
      <c r="B83" s="12"/>
      <c r="C83" s="12"/>
      <c r="D83" s="12"/>
      <c r="E83" s="12"/>
      <c r="F83" s="12"/>
      <c r="G83" s="12"/>
      <c r="H83" s="25"/>
      <c r="I83" s="25"/>
      <c r="J83" s="12"/>
      <c r="K83" s="12"/>
      <c r="L83" s="12"/>
      <c r="M83" s="25"/>
      <c r="N83" s="13"/>
    </row>
    <row r="84" spans="1:14">
      <c r="A84" s="11"/>
      <c r="B84" s="12"/>
      <c r="C84" s="12"/>
      <c r="D84" s="12"/>
      <c r="E84" s="12"/>
      <c r="F84" s="12"/>
      <c r="G84" s="12"/>
      <c r="H84" s="25"/>
      <c r="I84" s="25"/>
      <c r="J84" s="12"/>
      <c r="K84" s="12"/>
      <c r="L84" s="12"/>
      <c r="M84" s="25"/>
      <c r="N84" s="13"/>
    </row>
    <row r="85" spans="1:14">
      <c r="A85" s="11"/>
      <c r="B85" s="12"/>
      <c r="C85" s="12"/>
      <c r="D85" s="12"/>
      <c r="E85" s="12"/>
      <c r="F85" s="12"/>
      <c r="G85" s="12"/>
      <c r="H85" s="25"/>
      <c r="I85" s="25"/>
      <c r="J85" s="12"/>
      <c r="K85" s="12"/>
      <c r="L85" s="12"/>
      <c r="M85" s="25"/>
      <c r="N85" s="13"/>
    </row>
    <row r="86" spans="1:14">
      <c r="A86" s="11"/>
      <c r="B86" s="12"/>
      <c r="C86" s="12"/>
      <c r="D86" s="12"/>
      <c r="E86" s="12"/>
      <c r="F86" s="12"/>
      <c r="G86" s="12"/>
      <c r="H86" s="25"/>
      <c r="I86" s="25"/>
      <c r="J86" s="12"/>
      <c r="K86" s="12"/>
      <c r="L86" s="12"/>
      <c r="M86" s="25"/>
      <c r="N86" s="13"/>
    </row>
    <row r="87" spans="1:14">
      <c r="A87" s="11"/>
      <c r="B87" s="12"/>
      <c r="C87" s="12"/>
      <c r="D87" s="12"/>
      <c r="E87" s="12"/>
      <c r="F87" s="12"/>
      <c r="G87" s="12"/>
      <c r="H87" s="25"/>
      <c r="I87" s="25"/>
      <c r="J87" s="12"/>
      <c r="K87" s="12"/>
      <c r="L87" s="12"/>
      <c r="M87" s="25"/>
      <c r="N87" s="13"/>
    </row>
    <row r="88" spans="1:14">
      <c r="A88" s="11"/>
      <c r="B88" s="12"/>
      <c r="C88" s="12"/>
      <c r="D88" s="12"/>
      <c r="E88" s="12"/>
      <c r="F88" s="12"/>
      <c r="G88" s="12"/>
      <c r="H88" s="25"/>
      <c r="I88" s="25"/>
      <c r="J88" s="12"/>
      <c r="K88" s="12"/>
      <c r="L88" s="12"/>
      <c r="M88" s="25"/>
      <c r="N88" s="13"/>
    </row>
    <row r="89" spans="1:14">
      <c r="A89" s="11"/>
      <c r="B89" s="12"/>
      <c r="C89" s="12"/>
      <c r="D89" s="12"/>
      <c r="E89" s="12"/>
      <c r="F89" s="12"/>
      <c r="G89" s="12"/>
      <c r="H89" s="25"/>
      <c r="I89" s="25"/>
      <c r="J89" s="12"/>
      <c r="K89" s="12"/>
      <c r="L89" s="12"/>
      <c r="M89" s="25"/>
      <c r="N89" s="13"/>
    </row>
    <row r="90" spans="1:14">
      <c r="A90" s="11"/>
      <c r="B90" s="12"/>
      <c r="C90" s="12"/>
      <c r="D90" s="12"/>
      <c r="E90" s="12"/>
      <c r="F90" s="12"/>
      <c r="G90" s="12"/>
      <c r="H90" s="25"/>
      <c r="I90" s="25"/>
      <c r="J90" s="12"/>
      <c r="K90" s="12"/>
      <c r="L90" s="12"/>
      <c r="M90" s="25"/>
      <c r="N90" s="13"/>
    </row>
    <row r="91" spans="1:14">
      <c r="A91" s="11"/>
      <c r="B91" s="12"/>
      <c r="C91" s="12"/>
      <c r="D91" s="12"/>
      <c r="E91" s="12"/>
      <c r="F91" s="12"/>
      <c r="G91" s="12"/>
      <c r="H91" s="25"/>
      <c r="I91" s="25"/>
      <c r="J91" s="12"/>
      <c r="K91" s="12"/>
      <c r="L91" s="12"/>
      <c r="M91" s="25"/>
      <c r="N91" s="13"/>
    </row>
    <row r="92" spans="1:14">
      <c r="A92" s="11"/>
      <c r="B92" s="12"/>
      <c r="C92" s="12"/>
      <c r="D92" s="12"/>
      <c r="E92" s="12"/>
      <c r="F92" s="12"/>
      <c r="G92" s="12"/>
      <c r="H92" s="25"/>
      <c r="I92" s="25"/>
      <c r="J92" s="12"/>
      <c r="K92" s="12"/>
      <c r="L92" s="12"/>
      <c r="M92" s="25"/>
      <c r="N92" s="13"/>
    </row>
    <row r="93" spans="1:14">
      <c r="A93" s="11"/>
      <c r="B93" s="12"/>
      <c r="C93" s="12"/>
      <c r="D93" s="12"/>
      <c r="E93" s="12"/>
      <c r="F93" s="12"/>
      <c r="G93" s="12"/>
      <c r="H93" s="25"/>
      <c r="I93" s="25"/>
      <c r="J93" s="12"/>
      <c r="K93" s="12"/>
      <c r="L93" s="12"/>
      <c r="M93" s="25"/>
      <c r="N93" s="13"/>
    </row>
    <row r="94" spans="1:14">
      <c r="A94" s="11"/>
      <c r="B94" s="12"/>
      <c r="C94" s="12"/>
      <c r="D94" s="12"/>
      <c r="E94" s="12"/>
      <c r="F94" s="12"/>
      <c r="G94" s="12"/>
      <c r="H94" s="25"/>
      <c r="I94" s="25"/>
      <c r="J94" s="12"/>
      <c r="K94" s="12"/>
      <c r="L94" s="12"/>
      <c r="M94" s="25"/>
      <c r="N94" s="13"/>
    </row>
    <row r="95" spans="1:14">
      <c r="A95" s="11"/>
      <c r="B95" s="12"/>
      <c r="C95" s="12"/>
      <c r="D95" s="12"/>
      <c r="E95" s="12"/>
      <c r="F95" s="12"/>
      <c r="G95" s="12"/>
      <c r="H95" s="25"/>
      <c r="I95" s="25"/>
      <c r="J95" s="12"/>
      <c r="K95" s="12"/>
      <c r="L95" s="12"/>
      <c r="M95" s="25"/>
      <c r="N95" s="13"/>
    </row>
    <row r="96" spans="1:14">
      <c r="A96" s="11"/>
      <c r="B96" s="12"/>
      <c r="C96" s="12"/>
      <c r="D96" s="12"/>
      <c r="E96" s="12"/>
      <c r="F96" s="12"/>
      <c r="G96" s="12"/>
      <c r="H96" s="25"/>
      <c r="I96" s="25"/>
      <c r="J96" s="12"/>
      <c r="K96" s="12"/>
      <c r="L96" s="12"/>
      <c r="M96" s="25"/>
      <c r="N96" s="13"/>
    </row>
    <row r="97" spans="1:14">
      <c r="A97" s="11"/>
      <c r="B97" s="12"/>
      <c r="C97" s="12"/>
      <c r="D97" s="12"/>
      <c r="E97" s="12"/>
      <c r="F97" s="12"/>
      <c r="G97" s="12"/>
      <c r="H97" s="25"/>
      <c r="I97" s="25"/>
      <c r="J97" s="12"/>
      <c r="K97" s="12"/>
      <c r="L97" s="12"/>
      <c r="M97" s="25"/>
      <c r="N97" s="13"/>
    </row>
    <row r="98" spans="1:14">
      <c r="A98" s="11"/>
      <c r="B98" s="12"/>
      <c r="C98" s="12"/>
      <c r="D98" s="12"/>
      <c r="E98" s="12"/>
      <c r="F98" s="12"/>
      <c r="G98" s="12"/>
      <c r="H98" s="25"/>
      <c r="I98" s="25"/>
      <c r="J98" s="12"/>
      <c r="K98" s="12"/>
      <c r="L98" s="12"/>
      <c r="M98" s="25"/>
      <c r="N98" s="13"/>
    </row>
    <row r="99" spans="1:14">
      <c r="A99" s="11"/>
      <c r="B99" s="12"/>
      <c r="C99" s="12"/>
      <c r="D99" s="12"/>
      <c r="E99" s="12"/>
      <c r="F99" s="12"/>
      <c r="G99" s="12"/>
      <c r="H99" s="25"/>
      <c r="I99" s="25"/>
      <c r="J99" s="12"/>
      <c r="K99" s="12"/>
      <c r="L99" s="12"/>
      <c r="M99" s="25"/>
      <c r="N99" s="13"/>
    </row>
    <row r="100" spans="1:14">
      <c r="A100" s="11"/>
      <c r="B100" s="12"/>
      <c r="C100" s="12"/>
      <c r="D100" s="12"/>
      <c r="E100" s="12"/>
      <c r="F100" s="12"/>
      <c r="G100" s="12"/>
      <c r="H100" s="25"/>
      <c r="I100" s="25"/>
      <c r="J100" s="12"/>
      <c r="K100" s="12"/>
      <c r="L100" s="12"/>
      <c r="M100" s="25"/>
      <c r="N100" s="13"/>
    </row>
    <row r="101" spans="1:14">
      <c r="A101" s="11"/>
      <c r="B101" s="12"/>
      <c r="C101" s="12"/>
      <c r="D101" s="12"/>
      <c r="E101" s="12"/>
      <c r="F101" s="12"/>
      <c r="G101" s="12"/>
      <c r="H101" s="25"/>
      <c r="I101" s="25"/>
      <c r="J101" s="12"/>
      <c r="K101" s="12"/>
      <c r="L101" s="12"/>
      <c r="M101" s="25"/>
      <c r="N101" s="13"/>
    </row>
    <row r="102" spans="1:14">
      <c r="A102" s="11"/>
      <c r="B102" s="12"/>
      <c r="C102" s="12"/>
      <c r="D102" s="12"/>
      <c r="E102" s="12"/>
      <c r="F102" s="12"/>
      <c r="G102" s="12"/>
      <c r="H102" s="25"/>
      <c r="I102" s="25"/>
      <c r="J102" s="12"/>
      <c r="K102" s="12"/>
      <c r="L102" s="12"/>
      <c r="M102" s="25"/>
      <c r="N102" s="13"/>
    </row>
    <row r="103" spans="1:14">
      <c r="A103" s="11"/>
      <c r="B103" s="12"/>
      <c r="C103" s="12"/>
      <c r="D103" s="12"/>
      <c r="E103" s="12"/>
      <c r="F103" s="12"/>
      <c r="G103" s="12"/>
      <c r="H103" s="25"/>
      <c r="I103" s="25"/>
      <c r="J103" s="12"/>
      <c r="K103" s="12"/>
      <c r="L103" s="12"/>
      <c r="M103" s="25"/>
      <c r="N103" s="13"/>
    </row>
    <row r="104" spans="1:14">
      <c r="A104" s="11"/>
      <c r="B104" s="12"/>
      <c r="C104" s="12"/>
      <c r="D104" s="12"/>
      <c r="E104" s="12"/>
      <c r="F104" s="12"/>
      <c r="G104" s="12"/>
      <c r="H104" s="25"/>
      <c r="I104" s="25"/>
      <c r="J104" s="12"/>
      <c r="K104" s="12"/>
      <c r="L104" s="12"/>
      <c r="M104" s="25"/>
      <c r="N104" s="13"/>
    </row>
    <row r="105" spans="1:14">
      <c r="A105" s="14"/>
      <c r="B105" s="15"/>
      <c r="C105" s="15"/>
      <c r="D105" s="15"/>
      <c r="E105" s="15"/>
      <c r="F105" s="15"/>
      <c r="G105" s="15"/>
      <c r="H105" s="26"/>
      <c r="I105" s="26"/>
      <c r="J105" s="15"/>
      <c r="K105" s="15"/>
      <c r="L105" s="15"/>
      <c r="M105" s="26"/>
      <c r="N105" s="16"/>
    </row>
  </sheetData>
  <mergeCells count="2">
    <mergeCell ref="A1:N1"/>
    <mergeCell ref="A2:N2"/>
  </mergeCells>
  <conditionalFormatting sqref="I6:I105">
    <cfRule type="expression" dxfId="1" priority="1">
      <formula>AND($L6&lt;&gt;"abgeschlossen",$L6&lt;&gt;"wirksam geprüft",$I6&lt;TODAY())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500-000000000000}">
          <x14:formula1>
            <xm:f>Listen!$B$2:$B$4</xm:f>
          </x14:formula1>
          <xm:sqref>G6:G105</xm:sqref>
        </x14:dataValidation>
        <x14:dataValidation type="list" xr:uid="{00000000-0002-0000-0500-000001000000}">
          <x14:formula1>
            <xm:f>Listen!$A$2:$A$8</xm:f>
          </x14:formula1>
          <xm:sqref>L6:L105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0"/>
  <sheetViews>
    <sheetView workbookViewId="0">
      <selection activeCell="F36" sqref="F36"/>
    </sheetView>
  </sheetViews>
  <sheetFormatPr baseColWidth="10" defaultColWidth="8.83203125" defaultRowHeight="15"/>
  <cols>
    <col min="1" max="10" width="18" customWidth="1"/>
  </cols>
  <sheetData>
    <row r="1" spans="1:14" ht="45.25" customHeight="1">
      <c r="A1" s="31" t="s">
        <v>224</v>
      </c>
      <c r="B1" s="32"/>
      <c r="C1" s="32"/>
      <c r="D1" s="32"/>
      <c r="E1" s="32"/>
      <c r="F1" s="32"/>
      <c r="G1" s="32"/>
      <c r="H1" s="32"/>
      <c r="I1" s="32"/>
      <c r="J1" s="32"/>
      <c r="K1" s="7"/>
      <c r="L1" s="7"/>
      <c r="M1" s="7"/>
      <c r="N1" s="7"/>
    </row>
    <row r="2" spans="1:14" ht="29.25" customHeight="1">
      <c r="A2" s="35" t="s">
        <v>225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5" spans="1:14" ht="40" customHeight="1">
      <c r="A5" s="4" t="s">
        <v>226</v>
      </c>
      <c r="B5" s="5" t="s">
        <v>227</v>
      </c>
      <c r="C5" s="5" t="s">
        <v>228</v>
      </c>
      <c r="D5" s="5" t="s">
        <v>229</v>
      </c>
      <c r="E5" s="5" t="s">
        <v>230</v>
      </c>
      <c r="F5" s="5" t="s">
        <v>231</v>
      </c>
      <c r="G5" s="5" t="s">
        <v>232</v>
      </c>
      <c r="H5" s="5" t="s">
        <v>3</v>
      </c>
      <c r="I5" s="5" t="s">
        <v>2</v>
      </c>
      <c r="J5" s="6" t="s">
        <v>152</v>
      </c>
    </row>
    <row r="6" spans="1:14" ht="16">
      <c r="A6" s="8" t="s">
        <v>233</v>
      </c>
      <c r="B6" s="9">
        <v>22</v>
      </c>
      <c r="C6" s="9">
        <v>4</v>
      </c>
      <c r="D6" s="9">
        <v>10</v>
      </c>
      <c r="E6" s="9">
        <v>1050</v>
      </c>
      <c r="F6" s="46">
        <f t="shared" ref="F6:F30" si="0">IFERROR(D6/E6*1000,0)</f>
        <v>9.5238095238095255</v>
      </c>
      <c r="G6" s="9">
        <v>3</v>
      </c>
      <c r="H6" s="9" t="s">
        <v>15</v>
      </c>
      <c r="I6" s="9" t="s">
        <v>20</v>
      </c>
      <c r="J6" s="10"/>
    </row>
    <row r="7" spans="1:14" ht="16">
      <c r="A7" s="11" t="s">
        <v>234</v>
      </c>
      <c r="B7" s="12">
        <v>24</v>
      </c>
      <c r="C7" s="12">
        <v>4.0999999999999996</v>
      </c>
      <c r="D7" s="12">
        <v>9</v>
      </c>
      <c r="E7" s="12">
        <v>1080</v>
      </c>
      <c r="F7" s="47">
        <f t="shared" si="0"/>
        <v>8.3333333333333339</v>
      </c>
      <c r="G7" s="12">
        <v>3</v>
      </c>
      <c r="H7" s="12" t="s">
        <v>9</v>
      </c>
      <c r="I7" s="12" t="s">
        <v>24</v>
      </c>
      <c r="J7" s="13"/>
    </row>
    <row r="8" spans="1:14" ht="16">
      <c r="A8" s="11" t="s">
        <v>235</v>
      </c>
      <c r="B8" s="12">
        <v>28</v>
      </c>
      <c r="C8" s="12">
        <v>4.2</v>
      </c>
      <c r="D8" s="12">
        <v>8</v>
      </c>
      <c r="E8" s="12">
        <v>1100</v>
      </c>
      <c r="F8" s="47">
        <f t="shared" si="0"/>
        <v>7.2727272727272725</v>
      </c>
      <c r="G8" s="12">
        <v>2</v>
      </c>
      <c r="H8" s="12" t="s">
        <v>9</v>
      </c>
      <c r="I8" s="12" t="s">
        <v>24</v>
      </c>
      <c r="J8" s="13"/>
    </row>
    <row r="9" spans="1:14" ht="32">
      <c r="A9" s="11" t="s">
        <v>236</v>
      </c>
      <c r="B9" s="12">
        <v>31</v>
      </c>
      <c r="C9" s="12">
        <v>4.3</v>
      </c>
      <c r="D9" s="12">
        <v>8</v>
      </c>
      <c r="E9" s="12">
        <v>1110</v>
      </c>
      <c r="F9" s="47">
        <f t="shared" si="0"/>
        <v>7.2072072072072073</v>
      </c>
      <c r="G9" s="12">
        <v>2</v>
      </c>
      <c r="H9" s="12" t="s">
        <v>9</v>
      </c>
      <c r="I9" s="12" t="s">
        <v>24</v>
      </c>
      <c r="J9" s="13" t="s">
        <v>100</v>
      </c>
    </row>
    <row r="10" spans="1:14">
      <c r="A10" s="11"/>
      <c r="B10" s="12"/>
      <c r="C10" s="12"/>
      <c r="D10" s="12"/>
      <c r="E10" s="12"/>
      <c r="F10" s="47">
        <f t="shared" si="0"/>
        <v>0</v>
      </c>
      <c r="G10" s="12"/>
      <c r="H10" s="12"/>
      <c r="I10" s="12"/>
      <c r="J10" s="13"/>
    </row>
    <row r="11" spans="1:14">
      <c r="A11" s="11"/>
      <c r="B11" s="12"/>
      <c r="C11" s="12"/>
      <c r="D11" s="12"/>
      <c r="E11" s="12"/>
      <c r="F11" s="47">
        <f t="shared" si="0"/>
        <v>0</v>
      </c>
      <c r="G11" s="12"/>
      <c r="H11" s="12"/>
      <c r="I11" s="12"/>
      <c r="J11" s="13"/>
    </row>
    <row r="12" spans="1:14">
      <c r="A12" s="11"/>
      <c r="B12" s="12"/>
      <c r="C12" s="12"/>
      <c r="D12" s="12"/>
      <c r="E12" s="12"/>
      <c r="F12" s="47">
        <f t="shared" si="0"/>
        <v>0</v>
      </c>
      <c r="G12" s="12"/>
      <c r="H12" s="12"/>
      <c r="I12" s="12"/>
      <c r="J12" s="13"/>
    </row>
    <row r="13" spans="1:14">
      <c r="A13" s="11"/>
      <c r="B13" s="12"/>
      <c r="C13" s="12"/>
      <c r="D13" s="12"/>
      <c r="E13" s="12"/>
      <c r="F13" s="47">
        <f t="shared" si="0"/>
        <v>0</v>
      </c>
      <c r="G13" s="12"/>
      <c r="H13" s="12"/>
      <c r="I13" s="12"/>
      <c r="J13" s="13"/>
    </row>
    <row r="14" spans="1:14">
      <c r="A14" s="11"/>
      <c r="B14" s="12"/>
      <c r="C14" s="12"/>
      <c r="D14" s="12"/>
      <c r="E14" s="12"/>
      <c r="F14" s="47">
        <f t="shared" si="0"/>
        <v>0</v>
      </c>
      <c r="G14" s="12"/>
      <c r="H14" s="12"/>
      <c r="I14" s="12"/>
      <c r="J14" s="13"/>
    </row>
    <row r="15" spans="1:14">
      <c r="A15" s="11"/>
      <c r="B15" s="12"/>
      <c r="C15" s="12"/>
      <c r="D15" s="12"/>
      <c r="E15" s="12"/>
      <c r="F15" s="47">
        <f t="shared" si="0"/>
        <v>0</v>
      </c>
      <c r="G15" s="12"/>
      <c r="H15" s="12"/>
      <c r="I15" s="12"/>
      <c r="J15" s="13"/>
    </row>
    <row r="16" spans="1:14">
      <c r="A16" s="11"/>
      <c r="B16" s="12"/>
      <c r="C16" s="12"/>
      <c r="D16" s="12"/>
      <c r="E16" s="12"/>
      <c r="F16" s="47">
        <f t="shared" si="0"/>
        <v>0</v>
      </c>
      <c r="G16" s="12"/>
      <c r="H16" s="12"/>
      <c r="I16" s="12"/>
      <c r="J16" s="13"/>
    </row>
    <row r="17" spans="1:10">
      <c r="A17" s="11"/>
      <c r="B17" s="12"/>
      <c r="C17" s="12"/>
      <c r="D17" s="12"/>
      <c r="E17" s="12"/>
      <c r="F17" s="47">
        <f t="shared" si="0"/>
        <v>0</v>
      </c>
      <c r="G17" s="12"/>
      <c r="H17" s="12"/>
      <c r="I17" s="12"/>
      <c r="J17" s="13"/>
    </row>
    <row r="18" spans="1:10">
      <c r="A18" s="11"/>
      <c r="B18" s="12"/>
      <c r="C18" s="12"/>
      <c r="D18" s="12"/>
      <c r="E18" s="12"/>
      <c r="F18" s="47">
        <f t="shared" si="0"/>
        <v>0</v>
      </c>
      <c r="G18" s="12"/>
      <c r="H18" s="12"/>
      <c r="I18" s="12"/>
      <c r="J18" s="13"/>
    </row>
    <row r="19" spans="1:10">
      <c r="A19" s="11"/>
      <c r="B19" s="12"/>
      <c r="C19" s="12"/>
      <c r="D19" s="12"/>
      <c r="E19" s="12"/>
      <c r="F19" s="47">
        <f t="shared" si="0"/>
        <v>0</v>
      </c>
      <c r="G19" s="12"/>
      <c r="H19" s="12"/>
      <c r="I19" s="12"/>
      <c r="J19" s="13"/>
    </row>
    <row r="20" spans="1:10">
      <c r="A20" s="11"/>
      <c r="B20" s="12"/>
      <c r="C20" s="12"/>
      <c r="D20" s="12"/>
      <c r="E20" s="12"/>
      <c r="F20" s="47">
        <f t="shared" si="0"/>
        <v>0</v>
      </c>
      <c r="G20" s="12"/>
      <c r="H20" s="12"/>
      <c r="I20" s="12"/>
      <c r="J20" s="13"/>
    </row>
    <row r="21" spans="1:10">
      <c r="A21" s="11"/>
      <c r="B21" s="12"/>
      <c r="C21" s="12"/>
      <c r="D21" s="12"/>
      <c r="E21" s="12"/>
      <c r="F21" s="47">
        <f t="shared" si="0"/>
        <v>0</v>
      </c>
      <c r="G21" s="12"/>
      <c r="H21" s="12"/>
      <c r="I21" s="12"/>
      <c r="J21" s="13"/>
    </row>
    <row r="22" spans="1:10">
      <c r="A22" s="11"/>
      <c r="B22" s="12"/>
      <c r="C22" s="12"/>
      <c r="D22" s="12"/>
      <c r="E22" s="12"/>
      <c r="F22" s="47">
        <f t="shared" si="0"/>
        <v>0</v>
      </c>
      <c r="G22" s="12"/>
      <c r="H22" s="12"/>
      <c r="I22" s="12"/>
      <c r="J22" s="13"/>
    </row>
    <row r="23" spans="1:10">
      <c r="A23" s="11"/>
      <c r="B23" s="12"/>
      <c r="C23" s="12"/>
      <c r="D23" s="12"/>
      <c r="E23" s="12"/>
      <c r="F23" s="47">
        <f t="shared" si="0"/>
        <v>0</v>
      </c>
      <c r="G23" s="12"/>
      <c r="H23" s="12"/>
      <c r="I23" s="12"/>
      <c r="J23" s="13"/>
    </row>
    <row r="24" spans="1:10">
      <c r="A24" s="11"/>
      <c r="B24" s="12"/>
      <c r="C24" s="12"/>
      <c r="D24" s="12"/>
      <c r="E24" s="12"/>
      <c r="F24" s="47">
        <f t="shared" si="0"/>
        <v>0</v>
      </c>
      <c r="G24" s="12"/>
      <c r="H24" s="12"/>
      <c r="I24" s="12"/>
      <c r="J24" s="13"/>
    </row>
    <row r="25" spans="1:10">
      <c r="A25" s="11"/>
      <c r="B25" s="12"/>
      <c r="C25" s="12"/>
      <c r="D25" s="12"/>
      <c r="E25" s="12"/>
      <c r="F25" s="47">
        <f t="shared" si="0"/>
        <v>0</v>
      </c>
      <c r="G25" s="12"/>
      <c r="H25" s="12"/>
      <c r="I25" s="12"/>
      <c r="J25" s="13"/>
    </row>
    <row r="26" spans="1:10">
      <c r="A26" s="11"/>
      <c r="B26" s="12"/>
      <c r="C26" s="12"/>
      <c r="D26" s="12"/>
      <c r="E26" s="12"/>
      <c r="F26" s="47">
        <f t="shared" si="0"/>
        <v>0</v>
      </c>
      <c r="G26" s="12"/>
      <c r="H26" s="12"/>
      <c r="I26" s="12"/>
      <c r="J26" s="13"/>
    </row>
    <row r="27" spans="1:10">
      <c r="A27" s="11"/>
      <c r="B27" s="12"/>
      <c r="C27" s="12"/>
      <c r="D27" s="12"/>
      <c r="E27" s="12"/>
      <c r="F27" s="47">
        <f t="shared" si="0"/>
        <v>0</v>
      </c>
      <c r="G27" s="12"/>
      <c r="H27" s="12"/>
      <c r="I27" s="12"/>
      <c r="J27" s="13"/>
    </row>
    <row r="28" spans="1:10">
      <c r="A28" s="11"/>
      <c r="B28" s="12"/>
      <c r="C28" s="12"/>
      <c r="D28" s="12"/>
      <c r="E28" s="12"/>
      <c r="F28" s="47">
        <f t="shared" si="0"/>
        <v>0</v>
      </c>
      <c r="G28" s="12"/>
      <c r="H28" s="12"/>
      <c r="I28" s="12"/>
      <c r="J28" s="13"/>
    </row>
    <row r="29" spans="1:10">
      <c r="A29" s="11"/>
      <c r="B29" s="12"/>
      <c r="C29" s="12"/>
      <c r="D29" s="12"/>
      <c r="E29" s="12"/>
      <c r="F29" s="47">
        <f t="shared" si="0"/>
        <v>0</v>
      </c>
      <c r="G29" s="12"/>
      <c r="H29" s="12"/>
      <c r="I29" s="12"/>
      <c r="J29" s="13"/>
    </row>
    <row r="30" spans="1:10">
      <c r="A30" s="14"/>
      <c r="B30" s="15"/>
      <c r="C30" s="15"/>
      <c r="D30" s="15"/>
      <c r="E30" s="15"/>
      <c r="F30" s="48">
        <f t="shared" si="0"/>
        <v>0</v>
      </c>
      <c r="G30" s="15"/>
      <c r="H30" s="15"/>
      <c r="I30" s="15"/>
      <c r="J30" s="16"/>
    </row>
  </sheetData>
  <mergeCells count="2">
    <mergeCell ref="A1:J1"/>
    <mergeCell ref="A2:N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600-000000000000}">
          <x14:formula1>
            <xm:f>Listen!$D$2:$D$4</xm:f>
          </x14:formula1>
          <xm:sqref>H6:H30</xm:sqref>
        </x14:dataValidation>
        <x14:dataValidation type="list" xr:uid="{00000000-0002-0000-0600-000001000000}">
          <x14:formula1>
            <xm:f>Listen!$C$2:$C$6</xm:f>
          </x14:formula1>
          <xm:sqref>I6:I30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0"/>
  <sheetViews>
    <sheetView workbookViewId="0">
      <selection sqref="A1:K1"/>
    </sheetView>
  </sheetViews>
  <sheetFormatPr baseColWidth="10" defaultColWidth="8.83203125" defaultRowHeight="15"/>
  <cols>
    <col min="1" max="11" width="18" customWidth="1"/>
  </cols>
  <sheetData>
    <row r="1" spans="1:14" ht="45.25" customHeight="1">
      <c r="A1" s="31" t="s">
        <v>237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7"/>
      <c r="M1" s="7"/>
      <c r="N1" s="7"/>
    </row>
    <row r="2" spans="1:14" ht="29.25" customHeight="1">
      <c r="A2" s="35" t="s">
        <v>238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5" spans="1:14" ht="40" customHeight="1">
      <c r="A5" s="4" t="s">
        <v>239</v>
      </c>
      <c r="B5" s="5" t="s">
        <v>240</v>
      </c>
      <c r="C5" s="5" t="s">
        <v>241</v>
      </c>
      <c r="D5" s="5" t="s">
        <v>242</v>
      </c>
      <c r="E5" s="5" t="s">
        <v>243</v>
      </c>
      <c r="F5" s="5" t="s">
        <v>244</v>
      </c>
      <c r="G5" s="5" t="s">
        <v>245</v>
      </c>
      <c r="H5" s="5" t="s">
        <v>154</v>
      </c>
      <c r="I5" s="5" t="s">
        <v>152</v>
      </c>
      <c r="J5" s="5" t="s">
        <v>51</v>
      </c>
      <c r="K5" s="6" t="s">
        <v>246</v>
      </c>
    </row>
    <row r="6" spans="1:14" ht="16">
      <c r="A6" s="8" t="s">
        <v>247</v>
      </c>
      <c r="B6" s="9" t="s">
        <v>248</v>
      </c>
      <c r="C6" s="27">
        <v>0.98</v>
      </c>
      <c r="D6" s="27">
        <v>0.96</v>
      </c>
      <c r="E6" s="27">
        <v>4.5</v>
      </c>
      <c r="F6" s="27">
        <f t="shared" ref="F6:F40" si="0">C6*0.45+D6*0.35+(E6/5)*0.2</f>
        <v>0.95699999999999996</v>
      </c>
      <c r="G6" s="9" t="str">
        <f t="shared" ref="G6:G40" si="1">IF(F6&gt;=0.9,"A",IF(F6&gt;=0.8,"B","C"))</f>
        <v>A</v>
      </c>
      <c r="H6" s="9" t="s">
        <v>19</v>
      </c>
      <c r="I6" s="9"/>
      <c r="J6" s="9" t="s">
        <v>71</v>
      </c>
      <c r="K6" s="28"/>
    </row>
    <row r="7" spans="1:14" ht="16">
      <c r="A7" s="11" t="s">
        <v>249</v>
      </c>
      <c r="B7" s="12" t="s">
        <v>250</v>
      </c>
      <c r="C7" s="17">
        <v>0.93</v>
      </c>
      <c r="D7" s="17">
        <v>0.89</v>
      </c>
      <c r="E7" s="17">
        <v>3.5</v>
      </c>
      <c r="F7" s="17">
        <f t="shared" si="0"/>
        <v>0.87</v>
      </c>
      <c r="G7" s="12" t="str">
        <f t="shared" si="1"/>
        <v>B</v>
      </c>
      <c r="H7" s="12" t="s">
        <v>13</v>
      </c>
      <c r="I7" s="12" t="s">
        <v>251</v>
      </c>
      <c r="J7" s="12" t="s">
        <v>71</v>
      </c>
      <c r="K7" s="29">
        <v>46295</v>
      </c>
    </row>
    <row r="8" spans="1:14" ht="32">
      <c r="A8" s="11" t="s">
        <v>252</v>
      </c>
      <c r="B8" s="12" t="s">
        <v>253</v>
      </c>
      <c r="C8" s="17">
        <v>0.88</v>
      </c>
      <c r="D8" s="17">
        <v>0.84</v>
      </c>
      <c r="E8" s="17">
        <v>3</v>
      </c>
      <c r="F8" s="17">
        <f t="shared" si="0"/>
        <v>0.80999999999999994</v>
      </c>
      <c r="G8" s="12" t="str">
        <f t="shared" si="1"/>
        <v>B</v>
      </c>
      <c r="H8" s="12" t="s">
        <v>7</v>
      </c>
      <c r="I8" s="12" t="s">
        <v>254</v>
      </c>
      <c r="J8" s="12" t="s">
        <v>71</v>
      </c>
      <c r="K8" s="29">
        <v>46326</v>
      </c>
    </row>
    <row r="9" spans="1:14" ht="16">
      <c r="A9" s="11" t="s">
        <v>255</v>
      </c>
      <c r="B9" s="12" t="s">
        <v>256</v>
      </c>
      <c r="C9" s="17">
        <v>0.97</v>
      </c>
      <c r="D9" s="17">
        <v>0.95</v>
      </c>
      <c r="E9" s="17">
        <v>4</v>
      </c>
      <c r="F9" s="17">
        <f t="shared" si="0"/>
        <v>0.92899999999999994</v>
      </c>
      <c r="G9" s="12" t="str">
        <f t="shared" si="1"/>
        <v>A</v>
      </c>
      <c r="H9" s="12" t="s">
        <v>19</v>
      </c>
      <c r="I9" s="12"/>
      <c r="J9" s="12" t="s">
        <v>71</v>
      </c>
      <c r="K9" s="29"/>
    </row>
    <row r="10" spans="1:14" ht="16">
      <c r="A10" s="11"/>
      <c r="B10" s="12"/>
      <c r="C10" s="17"/>
      <c r="D10" s="17"/>
      <c r="E10" s="17"/>
      <c r="F10" s="17">
        <f t="shared" si="0"/>
        <v>0</v>
      </c>
      <c r="G10" s="12" t="str">
        <f t="shared" si="1"/>
        <v>C</v>
      </c>
      <c r="H10" s="12"/>
      <c r="I10" s="12"/>
      <c r="J10" s="12"/>
      <c r="K10" s="29"/>
    </row>
    <row r="11" spans="1:14" ht="16">
      <c r="A11" s="11"/>
      <c r="B11" s="12"/>
      <c r="C11" s="17"/>
      <c r="D11" s="17"/>
      <c r="E11" s="17"/>
      <c r="F11" s="17">
        <f t="shared" si="0"/>
        <v>0</v>
      </c>
      <c r="G11" s="12" t="str">
        <f t="shared" si="1"/>
        <v>C</v>
      </c>
      <c r="H11" s="12"/>
      <c r="I11" s="12"/>
      <c r="J11" s="12"/>
      <c r="K11" s="29"/>
    </row>
    <row r="12" spans="1:14" ht="16">
      <c r="A12" s="11"/>
      <c r="B12" s="12"/>
      <c r="C12" s="17"/>
      <c r="D12" s="17"/>
      <c r="E12" s="17"/>
      <c r="F12" s="17">
        <f t="shared" si="0"/>
        <v>0</v>
      </c>
      <c r="G12" s="12" t="str">
        <f t="shared" si="1"/>
        <v>C</v>
      </c>
      <c r="H12" s="12"/>
      <c r="I12" s="12"/>
      <c r="J12" s="12"/>
      <c r="K12" s="29"/>
    </row>
    <row r="13" spans="1:14" ht="16">
      <c r="A13" s="11"/>
      <c r="B13" s="12"/>
      <c r="C13" s="17"/>
      <c r="D13" s="17"/>
      <c r="E13" s="17"/>
      <c r="F13" s="17">
        <f t="shared" si="0"/>
        <v>0</v>
      </c>
      <c r="G13" s="12" t="str">
        <f t="shared" si="1"/>
        <v>C</v>
      </c>
      <c r="H13" s="12"/>
      <c r="I13" s="12"/>
      <c r="J13" s="12"/>
      <c r="K13" s="29"/>
    </row>
    <row r="14" spans="1:14" ht="16">
      <c r="A14" s="11"/>
      <c r="B14" s="12"/>
      <c r="C14" s="17"/>
      <c r="D14" s="17"/>
      <c r="E14" s="17"/>
      <c r="F14" s="17">
        <f t="shared" si="0"/>
        <v>0</v>
      </c>
      <c r="G14" s="12" t="str">
        <f t="shared" si="1"/>
        <v>C</v>
      </c>
      <c r="H14" s="12"/>
      <c r="I14" s="12"/>
      <c r="J14" s="12"/>
      <c r="K14" s="29"/>
    </row>
    <row r="15" spans="1:14" ht="16">
      <c r="A15" s="11"/>
      <c r="B15" s="12"/>
      <c r="C15" s="17"/>
      <c r="D15" s="17"/>
      <c r="E15" s="17"/>
      <c r="F15" s="17">
        <f t="shared" si="0"/>
        <v>0</v>
      </c>
      <c r="G15" s="12" t="str">
        <f t="shared" si="1"/>
        <v>C</v>
      </c>
      <c r="H15" s="12"/>
      <c r="I15" s="12"/>
      <c r="J15" s="12"/>
      <c r="K15" s="29"/>
    </row>
    <row r="16" spans="1:14" ht="16">
      <c r="A16" s="11"/>
      <c r="B16" s="12"/>
      <c r="C16" s="17"/>
      <c r="D16" s="17"/>
      <c r="E16" s="17"/>
      <c r="F16" s="17">
        <f t="shared" si="0"/>
        <v>0</v>
      </c>
      <c r="G16" s="12" t="str">
        <f t="shared" si="1"/>
        <v>C</v>
      </c>
      <c r="H16" s="12"/>
      <c r="I16" s="12"/>
      <c r="J16" s="12"/>
      <c r="K16" s="29"/>
    </row>
    <row r="17" spans="1:11" ht="16">
      <c r="A17" s="11"/>
      <c r="B17" s="12"/>
      <c r="C17" s="17"/>
      <c r="D17" s="17"/>
      <c r="E17" s="17"/>
      <c r="F17" s="17">
        <f t="shared" si="0"/>
        <v>0</v>
      </c>
      <c r="G17" s="12" t="str">
        <f t="shared" si="1"/>
        <v>C</v>
      </c>
      <c r="H17" s="12"/>
      <c r="I17" s="12"/>
      <c r="J17" s="12"/>
      <c r="K17" s="29"/>
    </row>
    <row r="18" spans="1:11" ht="16">
      <c r="A18" s="11"/>
      <c r="B18" s="12"/>
      <c r="C18" s="17"/>
      <c r="D18" s="17"/>
      <c r="E18" s="17"/>
      <c r="F18" s="17">
        <f t="shared" si="0"/>
        <v>0</v>
      </c>
      <c r="G18" s="12" t="str">
        <f t="shared" si="1"/>
        <v>C</v>
      </c>
      <c r="H18" s="12"/>
      <c r="I18" s="12"/>
      <c r="J18" s="12"/>
      <c r="K18" s="29"/>
    </row>
    <row r="19" spans="1:11" ht="16">
      <c r="A19" s="11"/>
      <c r="B19" s="12"/>
      <c r="C19" s="17"/>
      <c r="D19" s="17"/>
      <c r="E19" s="17"/>
      <c r="F19" s="17">
        <f t="shared" si="0"/>
        <v>0</v>
      </c>
      <c r="G19" s="12" t="str">
        <f t="shared" si="1"/>
        <v>C</v>
      </c>
      <c r="H19" s="12"/>
      <c r="I19" s="12"/>
      <c r="J19" s="12"/>
      <c r="K19" s="29"/>
    </row>
    <row r="20" spans="1:11" ht="16">
      <c r="A20" s="11"/>
      <c r="B20" s="12"/>
      <c r="C20" s="17"/>
      <c r="D20" s="17"/>
      <c r="E20" s="17"/>
      <c r="F20" s="17">
        <f t="shared" si="0"/>
        <v>0</v>
      </c>
      <c r="G20" s="12" t="str">
        <f t="shared" si="1"/>
        <v>C</v>
      </c>
      <c r="H20" s="12"/>
      <c r="I20" s="12"/>
      <c r="J20" s="12"/>
      <c r="K20" s="29"/>
    </row>
    <row r="21" spans="1:11" ht="16">
      <c r="A21" s="11"/>
      <c r="B21" s="12"/>
      <c r="C21" s="17"/>
      <c r="D21" s="17"/>
      <c r="E21" s="17"/>
      <c r="F21" s="17">
        <f t="shared" si="0"/>
        <v>0</v>
      </c>
      <c r="G21" s="12" t="str">
        <f t="shared" si="1"/>
        <v>C</v>
      </c>
      <c r="H21" s="12"/>
      <c r="I21" s="12"/>
      <c r="J21" s="12"/>
      <c r="K21" s="29"/>
    </row>
    <row r="22" spans="1:11" ht="16">
      <c r="A22" s="11"/>
      <c r="B22" s="12"/>
      <c r="C22" s="17"/>
      <c r="D22" s="17"/>
      <c r="E22" s="17"/>
      <c r="F22" s="17">
        <f t="shared" si="0"/>
        <v>0</v>
      </c>
      <c r="G22" s="12" t="str">
        <f t="shared" si="1"/>
        <v>C</v>
      </c>
      <c r="H22" s="12"/>
      <c r="I22" s="12"/>
      <c r="J22" s="12"/>
      <c r="K22" s="29"/>
    </row>
    <row r="23" spans="1:11" ht="16">
      <c r="A23" s="11"/>
      <c r="B23" s="12"/>
      <c r="C23" s="17"/>
      <c r="D23" s="17"/>
      <c r="E23" s="17"/>
      <c r="F23" s="17">
        <f t="shared" si="0"/>
        <v>0</v>
      </c>
      <c r="G23" s="12" t="str">
        <f t="shared" si="1"/>
        <v>C</v>
      </c>
      <c r="H23" s="12"/>
      <c r="I23" s="12"/>
      <c r="J23" s="12"/>
      <c r="K23" s="29"/>
    </row>
    <row r="24" spans="1:11" ht="16">
      <c r="A24" s="11"/>
      <c r="B24" s="12"/>
      <c r="C24" s="17"/>
      <c r="D24" s="17"/>
      <c r="E24" s="17"/>
      <c r="F24" s="17">
        <f t="shared" si="0"/>
        <v>0</v>
      </c>
      <c r="G24" s="12" t="str">
        <f t="shared" si="1"/>
        <v>C</v>
      </c>
      <c r="H24" s="12"/>
      <c r="I24" s="12"/>
      <c r="J24" s="12"/>
      <c r="K24" s="29"/>
    </row>
    <row r="25" spans="1:11" ht="16">
      <c r="A25" s="11"/>
      <c r="B25" s="12"/>
      <c r="C25" s="17"/>
      <c r="D25" s="17"/>
      <c r="E25" s="17"/>
      <c r="F25" s="17">
        <f t="shared" si="0"/>
        <v>0</v>
      </c>
      <c r="G25" s="12" t="str">
        <f t="shared" si="1"/>
        <v>C</v>
      </c>
      <c r="H25" s="12"/>
      <c r="I25" s="12"/>
      <c r="J25" s="12"/>
      <c r="K25" s="29"/>
    </row>
    <row r="26" spans="1:11" ht="16">
      <c r="A26" s="11"/>
      <c r="B26" s="12"/>
      <c r="C26" s="17"/>
      <c r="D26" s="17"/>
      <c r="E26" s="17"/>
      <c r="F26" s="17">
        <f t="shared" si="0"/>
        <v>0</v>
      </c>
      <c r="G26" s="12" t="str">
        <f t="shared" si="1"/>
        <v>C</v>
      </c>
      <c r="H26" s="12"/>
      <c r="I26" s="12"/>
      <c r="J26" s="12"/>
      <c r="K26" s="29"/>
    </row>
    <row r="27" spans="1:11" ht="16">
      <c r="A27" s="11"/>
      <c r="B27" s="12"/>
      <c r="C27" s="17"/>
      <c r="D27" s="17"/>
      <c r="E27" s="17"/>
      <c r="F27" s="17">
        <f t="shared" si="0"/>
        <v>0</v>
      </c>
      <c r="G27" s="12" t="str">
        <f t="shared" si="1"/>
        <v>C</v>
      </c>
      <c r="H27" s="12"/>
      <c r="I27" s="12"/>
      <c r="J27" s="12"/>
      <c r="K27" s="29"/>
    </row>
    <row r="28" spans="1:11" ht="16">
      <c r="A28" s="11"/>
      <c r="B28" s="12"/>
      <c r="C28" s="17"/>
      <c r="D28" s="17"/>
      <c r="E28" s="17"/>
      <c r="F28" s="17">
        <f t="shared" si="0"/>
        <v>0</v>
      </c>
      <c r="G28" s="12" t="str">
        <f t="shared" si="1"/>
        <v>C</v>
      </c>
      <c r="H28" s="12"/>
      <c r="I28" s="12"/>
      <c r="J28" s="12"/>
      <c r="K28" s="29"/>
    </row>
    <row r="29" spans="1:11" ht="16">
      <c r="A29" s="11"/>
      <c r="B29" s="12"/>
      <c r="C29" s="17"/>
      <c r="D29" s="17"/>
      <c r="E29" s="17"/>
      <c r="F29" s="17">
        <f t="shared" si="0"/>
        <v>0</v>
      </c>
      <c r="G29" s="12" t="str">
        <f t="shared" si="1"/>
        <v>C</v>
      </c>
      <c r="H29" s="12"/>
      <c r="I29" s="12"/>
      <c r="J29" s="12"/>
      <c r="K29" s="29"/>
    </row>
    <row r="30" spans="1:11" ht="16">
      <c r="A30" s="11"/>
      <c r="B30" s="12"/>
      <c r="C30" s="17"/>
      <c r="D30" s="17"/>
      <c r="E30" s="17"/>
      <c r="F30" s="17">
        <f t="shared" si="0"/>
        <v>0</v>
      </c>
      <c r="G30" s="12" t="str">
        <f t="shared" si="1"/>
        <v>C</v>
      </c>
      <c r="H30" s="12"/>
      <c r="I30" s="12"/>
      <c r="J30" s="12"/>
      <c r="K30" s="29"/>
    </row>
    <row r="31" spans="1:11" ht="16">
      <c r="A31" s="11"/>
      <c r="B31" s="12"/>
      <c r="C31" s="17"/>
      <c r="D31" s="17"/>
      <c r="E31" s="17"/>
      <c r="F31" s="17">
        <f t="shared" si="0"/>
        <v>0</v>
      </c>
      <c r="G31" s="12" t="str">
        <f t="shared" si="1"/>
        <v>C</v>
      </c>
      <c r="H31" s="12"/>
      <c r="I31" s="12"/>
      <c r="J31" s="12"/>
      <c r="K31" s="29"/>
    </row>
    <row r="32" spans="1:11" ht="16">
      <c r="A32" s="11"/>
      <c r="B32" s="12"/>
      <c r="C32" s="17"/>
      <c r="D32" s="17"/>
      <c r="E32" s="17"/>
      <c r="F32" s="17">
        <f t="shared" si="0"/>
        <v>0</v>
      </c>
      <c r="G32" s="12" t="str">
        <f t="shared" si="1"/>
        <v>C</v>
      </c>
      <c r="H32" s="12"/>
      <c r="I32" s="12"/>
      <c r="J32" s="12"/>
      <c r="K32" s="29"/>
    </row>
    <row r="33" spans="1:11" ht="16">
      <c r="A33" s="11"/>
      <c r="B33" s="12"/>
      <c r="C33" s="17"/>
      <c r="D33" s="17"/>
      <c r="E33" s="17"/>
      <c r="F33" s="17">
        <f t="shared" si="0"/>
        <v>0</v>
      </c>
      <c r="G33" s="12" t="str">
        <f t="shared" si="1"/>
        <v>C</v>
      </c>
      <c r="H33" s="12"/>
      <c r="I33" s="12"/>
      <c r="J33" s="12"/>
      <c r="K33" s="29"/>
    </row>
    <row r="34" spans="1:11" ht="16">
      <c r="A34" s="11"/>
      <c r="B34" s="12"/>
      <c r="C34" s="17"/>
      <c r="D34" s="17"/>
      <c r="E34" s="17"/>
      <c r="F34" s="17">
        <f t="shared" si="0"/>
        <v>0</v>
      </c>
      <c r="G34" s="12" t="str">
        <f t="shared" si="1"/>
        <v>C</v>
      </c>
      <c r="H34" s="12"/>
      <c r="I34" s="12"/>
      <c r="J34" s="12"/>
      <c r="K34" s="29"/>
    </row>
    <row r="35" spans="1:11" ht="16">
      <c r="A35" s="11"/>
      <c r="B35" s="12"/>
      <c r="C35" s="17"/>
      <c r="D35" s="17"/>
      <c r="E35" s="17"/>
      <c r="F35" s="17">
        <f t="shared" si="0"/>
        <v>0</v>
      </c>
      <c r="G35" s="12" t="str">
        <f t="shared" si="1"/>
        <v>C</v>
      </c>
      <c r="H35" s="12"/>
      <c r="I35" s="12"/>
      <c r="J35" s="12"/>
      <c r="K35" s="29"/>
    </row>
    <row r="36" spans="1:11" ht="16">
      <c r="A36" s="11"/>
      <c r="B36" s="12"/>
      <c r="C36" s="17"/>
      <c r="D36" s="17"/>
      <c r="E36" s="17"/>
      <c r="F36" s="17">
        <f t="shared" si="0"/>
        <v>0</v>
      </c>
      <c r="G36" s="12" t="str">
        <f t="shared" si="1"/>
        <v>C</v>
      </c>
      <c r="H36" s="12"/>
      <c r="I36" s="12"/>
      <c r="J36" s="12"/>
      <c r="K36" s="29"/>
    </row>
    <row r="37" spans="1:11" ht="16">
      <c r="A37" s="11"/>
      <c r="B37" s="12"/>
      <c r="C37" s="17"/>
      <c r="D37" s="17"/>
      <c r="E37" s="17"/>
      <c r="F37" s="17">
        <f t="shared" si="0"/>
        <v>0</v>
      </c>
      <c r="G37" s="12" t="str">
        <f t="shared" si="1"/>
        <v>C</v>
      </c>
      <c r="H37" s="12"/>
      <c r="I37" s="12"/>
      <c r="J37" s="12"/>
      <c r="K37" s="29"/>
    </row>
    <row r="38" spans="1:11" ht="16">
      <c r="A38" s="11"/>
      <c r="B38" s="12"/>
      <c r="C38" s="17"/>
      <c r="D38" s="17"/>
      <c r="E38" s="17"/>
      <c r="F38" s="17">
        <f t="shared" si="0"/>
        <v>0</v>
      </c>
      <c r="G38" s="12" t="str">
        <f t="shared" si="1"/>
        <v>C</v>
      </c>
      <c r="H38" s="12"/>
      <c r="I38" s="12"/>
      <c r="J38" s="12"/>
      <c r="K38" s="29"/>
    </row>
    <row r="39" spans="1:11" ht="16">
      <c r="A39" s="11"/>
      <c r="B39" s="12"/>
      <c r="C39" s="17"/>
      <c r="D39" s="17"/>
      <c r="E39" s="17"/>
      <c r="F39" s="17">
        <f t="shared" si="0"/>
        <v>0</v>
      </c>
      <c r="G39" s="12" t="str">
        <f t="shared" si="1"/>
        <v>C</v>
      </c>
      <c r="H39" s="12"/>
      <c r="I39" s="12"/>
      <c r="J39" s="12"/>
      <c r="K39" s="29"/>
    </row>
    <row r="40" spans="1:11" ht="16">
      <c r="A40" s="14"/>
      <c r="B40" s="15"/>
      <c r="C40" s="18"/>
      <c r="D40" s="18"/>
      <c r="E40" s="18"/>
      <c r="F40" s="18">
        <f t="shared" si="0"/>
        <v>0</v>
      </c>
      <c r="G40" s="15" t="str">
        <f t="shared" si="1"/>
        <v>C</v>
      </c>
      <c r="H40" s="15"/>
      <c r="I40" s="15"/>
      <c r="J40" s="15"/>
      <c r="K40" s="30"/>
    </row>
  </sheetData>
  <mergeCells count="2">
    <mergeCell ref="A1:K1"/>
    <mergeCell ref="A2:N2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40"/>
  <sheetViews>
    <sheetView workbookViewId="0"/>
  </sheetViews>
  <sheetFormatPr baseColWidth="10" defaultColWidth="8.83203125" defaultRowHeight="15"/>
  <cols>
    <col min="1" max="11" width="20" customWidth="1"/>
  </cols>
  <sheetData>
    <row r="1" spans="1:14" ht="45.25" customHeight="1">
      <c r="A1" s="31" t="s">
        <v>257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7"/>
      <c r="M1" s="7"/>
      <c r="N1" s="7"/>
    </row>
    <row r="2" spans="1:14" ht="29.25" customHeight="1">
      <c r="A2" s="35" t="s">
        <v>258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5" spans="1:14" ht="40" customHeight="1">
      <c r="A5" s="4" t="s">
        <v>259</v>
      </c>
      <c r="B5" s="5" t="s">
        <v>145</v>
      </c>
      <c r="C5" s="5" t="s">
        <v>260</v>
      </c>
      <c r="D5" s="5" t="s">
        <v>261</v>
      </c>
      <c r="E5" s="5" t="s">
        <v>2</v>
      </c>
      <c r="F5" s="5" t="s">
        <v>262</v>
      </c>
      <c r="G5" s="5" t="s">
        <v>185</v>
      </c>
      <c r="H5" s="5" t="s">
        <v>51</v>
      </c>
      <c r="I5" s="5" t="s">
        <v>246</v>
      </c>
      <c r="J5" s="5" t="s">
        <v>0</v>
      </c>
      <c r="K5" s="6" t="s">
        <v>263</v>
      </c>
    </row>
    <row r="6" spans="1:14" ht="32">
      <c r="A6" s="8" t="s">
        <v>75</v>
      </c>
      <c r="B6" s="9" t="s">
        <v>264</v>
      </c>
      <c r="C6" s="9" t="s">
        <v>265</v>
      </c>
      <c r="D6" s="9" t="s">
        <v>266</v>
      </c>
      <c r="E6" s="9" t="s">
        <v>14</v>
      </c>
      <c r="F6" s="9" t="s">
        <v>267</v>
      </c>
      <c r="G6" s="9" t="s">
        <v>268</v>
      </c>
      <c r="H6" s="9" t="s">
        <v>59</v>
      </c>
      <c r="I6" s="24">
        <v>46265</v>
      </c>
      <c r="J6" s="9" t="s">
        <v>12</v>
      </c>
      <c r="K6" s="10" t="s">
        <v>269</v>
      </c>
    </row>
    <row r="7" spans="1:14" ht="32">
      <c r="A7" s="11" t="s">
        <v>270</v>
      </c>
      <c r="B7" s="12" t="s">
        <v>271</v>
      </c>
      <c r="C7" s="12" t="s">
        <v>272</v>
      </c>
      <c r="D7" s="12" t="s">
        <v>273</v>
      </c>
      <c r="E7" s="12" t="s">
        <v>20</v>
      </c>
      <c r="F7" s="12" t="s">
        <v>274</v>
      </c>
      <c r="G7" s="12" t="s">
        <v>275</v>
      </c>
      <c r="H7" s="12" t="s">
        <v>67</v>
      </c>
      <c r="I7" s="25">
        <v>46371</v>
      </c>
      <c r="J7" s="12" t="s">
        <v>6</v>
      </c>
      <c r="K7" s="13" t="s">
        <v>276</v>
      </c>
    </row>
    <row r="8" spans="1:14" ht="32">
      <c r="A8" s="11" t="s">
        <v>277</v>
      </c>
      <c r="B8" s="12" t="s">
        <v>278</v>
      </c>
      <c r="C8" s="12" t="s">
        <v>279</v>
      </c>
      <c r="D8" s="12" t="s">
        <v>280</v>
      </c>
      <c r="E8" s="12" t="s">
        <v>14</v>
      </c>
      <c r="F8" s="12" t="s">
        <v>281</v>
      </c>
      <c r="G8" s="12" t="s">
        <v>282</v>
      </c>
      <c r="H8" s="12" t="s">
        <v>63</v>
      </c>
      <c r="I8" s="25">
        <v>46326</v>
      </c>
      <c r="J8" s="12" t="s">
        <v>6</v>
      </c>
      <c r="K8" s="13" t="s">
        <v>283</v>
      </c>
    </row>
    <row r="9" spans="1:14" ht="32">
      <c r="A9" s="11" t="s">
        <v>284</v>
      </c>
      <c r="B9" s="12" t="s">
        <v>285</v>
      </c>
      <c r="C9" s="12" t="s">
        <v>286</v>
      </c>
      <c r="D9" s="12" t="s">
        <v>287</v>
      </c>
      <c r="E9" s="12" t="s">
        <v>8</v>
      </c>
      <c r="F9" s="12" t="s">
        <v>171</v>
      </c>
      <c r="G9" s="12" t="s">
        <v>288</v>
      </c>
      <c r="H9" s="12" t="s">
        <v>75</v>
      </c>
      <c r="I9" s="25">
        <v>46326</v>
      </c>
      <c r="J9" s="12" t="s">
        <v>12</v>
      </c>
      <c r="K9" s="13" t="s">
        <v>211</v>
      </c>
    </row>
    <row r="10" spans="1:14">
      <c r="A10" s="11"/>
      <c r="B10" s="12"/>
      <c r="C10" s="12"/>
      <c r="D10" s="12"/>
      <c r="E10" s="12"/>
      <c r="F10" s="12"/>
      <c r="G10" s="12"/>
      <c r="H10" s="12"/>
      <c r="I10" s="25"/>
      <c r="J10" s="12"/>
      <c r="K10" s="13"/>
    </row>
    <row r="11" spans="1:14">
      <c r="A11" s="11"/>
      <c r="B11" s="12"/>
      <c r="C11" s="12"/>
      <c r="D11" s="12"/>
      <c r="E11" s="12"/>
      <c r="F11" s="12"/>
      <c r="G11" s="12"/>
      <c r="H11" s="12"/>
      <c r="I11" s="25"/>
      <c r="J11" s="12"/>
      <c r="K11" s="13"/>
    </row>
    <row r="12" spans="1:14">
      <c r="A12" s="11"/>
      <c r="B12" s="12"/>
      <c r="C12" s="12"/>
      <c r="D12" s="12"/>
      <c r="E12" s="12"/>
      <c r="F12" s="12"/>
      <c r="G12" s="12"/>
      <c r="H12" s="12"/>
      <c r="I12" s="25"/>
      <c r="J12" s="12"/>
      <c r="K12" s="13"/>
    </row>
    <row r="13" spans="1:14">
      <c r="A13" s="11"/>
      <c r="B13" s="12"/>
      <c r="C13" s="12"/>
      <c r="D13" s="12"/>
      <c r="E13" s="12"/>
      <c r="F13" s="12"/>
      <c r="G13" s="12"/>
      <c r="H13" s="12"/>
      <c r="I13" s="25"/>
      <c r="J13" s="12"/>
      <c r="K13" s="13"/>
    </row>
    <row r="14" spans="1:14">
      <c r="A14" s="11"/>
      <c r="B14" s="12"/>
      <c r="C14" s="12"/>
      <c r="D14" s="12"/>
      <c r="E14" s="12"/>
      <c r="F14" s="12"/>
      <c r="G14" s="12"/>
      <c r="H14" s="12"/>
      <c r="I14" s="25"/>
      <c r="J14" s="12"/>
      <c r="K14" s="13"/>
    </row>
    <row r="15" spans="1:14">
      <c r="A15" s="11"/>
      <c r="B15" s="12"/>
      <c r="C15" s="12"/>
      <c r="D15" s="12"/>
      <c r="E15" s="12"/>
      <c r="F15" s="12"/>
      <c r="G15" s="12"/>
      <c r="H15" s="12"/>
      <c r="I15" s="25"/>
      <c r="J15" s="12"/>
      <c r="K15" s="13"/>
    </row>
    <row r="16" spans="1:14">
      <c r="A16" s="11"/>
      <c r="B16" s="12"/>
      <c r="C16" s="12"/>
      <c r="D16" s="12"/>
      <c r="E16" s="12"/>
      <c r="F16" s="12"/>
      <c r="G16" s="12"/>
      <c r="H16" s="12"/>
      <c r="I16" s="25"/>
      <c r="J16" s="12"/>
      <c r="K16" s="13"/>
    </row>
    <row r="17" spans="1:11">
      <c r="A17" s="11"/>
      <c r="B17" s="12"/>
      <c r="C17" s="12"/>
      <c r="D17" s="12"/>
      <c r="E17" s="12"/>
      <c r="F17" s="12"/>
      <c r="G17" s="12"/>
      <c r="H17" s="12"/>
      <c r="I17" s="25"/>
      <c r="J17" s="12"/>
      <c r="K17" s="13"/>
    </row>
    <row r="18" spans="1:11">
      <c r="A18" s="11"/>
      <c r="B18" s="12"/>
      <c r="C18" s="12"/>
      <c r="D18" s="12"/>
      <c r="E18" s="12"/>
      <c r="F18" s="12"/>
      <c r="G18" s="12"/>
      <c r="H18" s="12"/>
      <c r="I18" s="25"/>
      <c r="J18" s="12"/>
      <c r="K18" s="13"/>
    </row>
    <row r="19" spans="1:11">
      <c r="A19" s="11"/>
      <c r="B19" s="12"/>
      <c r="C19" s="12"/>
      <c r="D19" s="12"/>
      <c r="E19" s="12"/>
      <c r="F19" s="12"/>
      <c r="G19" s="12"/>
      <c r="H19" s="12"/>
      <c r="I19" s="25"/>
      <c r="J19" s="12"/>
      <c r="K19" s="13"/>
    </row>
    <row r="20" spans="1:11">
      <c r="A20" s="11"/>
      <c r="B20" s="12"/>
      <c r="C20" s="12"/>
      <c r="D20" s="12"/>
      <c r="E20" s="12"/>
      <c r="F20" s="12"/>
      <c r="G20" s="12"/>
      <c r="H20" s="12"/>
      <c r="I20" s="25"/>
      <c r="J20" s="12"/>
      <c r="K20" s="13"/>
    </row>
    <row r="21" spans="1:11">
      <c r="A21" s="11"/>
      <c r="B21" s="12"/>
      <c r="C21" s="12"/>
      <c r="D21" s="12"/>
      <c r="E21" s="12"/>
      <c r="F21" s="12"/>
      <c r="G21" s="12"/>
      <c r="H21" s="12"/>
      <c r="I21" s="25"/>
      <c r="J21" s="12"/>
      <c r="K21" s="13"/>
    </row>
    <row r="22" spans="1:11">
      <c r="A22" s="11"/>
      <c r="B22" s="12"/>
      <c r="C22" s="12"/>
      <c r="D22" s="12"/>
      <c r="E22" s="12"/>
      <c r="F22" s="12"/>
      <c r="G22" s="12"/>
      <c r="H22" s="12"/>
      <c r="I22" s="25"/>
      <c r="J22" s="12"/>
      <c r="K22" s="13"/>
    </row>
    <row r="23" spans="1:11">
      <c r="A23" s="11"/>
      <c r="B23" s="12"/>
      <c r="C23" s="12"/>
      <c r="D23" s="12"/>
      <c r="E23" s="12"/>
      <c r="F23" s="12"/>
      <c r="G23" s="12"/>
      <c r="H23" s="12"/>
      <c r="I23" s="25"/>
      <c r="J23" s="12"/>
      <c r="K23" s="13"/>
    </row>
    <row r="24" spans="1:11">
      <c r="A24" s="11"/>
      <c r="B24" s="12"/>
      <c r="C24" s="12"/>
      <c r="D24" s="12"/>
      <c r="E24" s="12"/>
      <c r="F24" s="12"/>
      <c r="G24" s="12"/>
      <c r="H24" s="12"/>
      <c r="I24" s="25"/>
      <c r="J24" s="12"/>
      <c r="K24" s="13"/>
    </row>
    <row r="25" spans="1:11">
      <c r="A25" s="11"/>
      <c r="B25" s="12"/>
      <c r="C25" s="12"/>
      <c r="D25" s="12"/>
      <c r="E25" s="12"/>
      <c r="F25" s="12"/>
      <c r="G25" s="12"/>
      <c r="H25" s="12"/>
      <c r="I25" s="25"/>
      <c r="J25" s="12"/>
      <c r="K25" s="13"/>
    </row>
    <row r="26" spans="1:11">
      <c r="A26" s="11"/>
      <c r="B26" s="12"/>
      <c r="C26" s="12"/>
      <c r="D26" s="12"/>
      <c r="E26" s="12"/>
      <c r="F26" s="12"/>
      <c r="G26" s="12"/>
      <c r="H26" s="12"/>
      <c r="I26" s="25"/>
      <c r="J26" s="12"/>
      <c r="K26" s="13"/>
    </row>
    <row r="27" spans="1:11">
      <c r="A27" s="11"/>
      <c r="B27" s="12"/>
      <c r="C27" s="12"/>
      <c r="D27" s="12"/>
      <c r="E27" s="12"/>
      <c r="F27" s="12"/>
      <c r="G27" s="12"/>
      <c r="H27" s="12"/>
      <c r="I27" s="25"/>
      <c r="J27" s="12"/>
      <c r="K27" s="13"/>
    </row>
    <row r="28" spans="1:11">
      <c r="A28" s="11"/>
      <c r="B28" s="12"/>
      <c r="C28" s="12"/>
      <c r="D28" s="12"/>
      <c r="E28" s="12"/>
      <c r="F28" s="12"/>
      <c r="G28" s="12"/>
      <c r="H28" s="12"/>
      <c r="I28" s="25"/>
      <c r="J28" s="12"/>
      <c r="K28" s="13"/>
    </row>
    <row r="29" spans="1:11">
      <c r="A29" s="11"/>
      <c r="B29" s="12"/>
      <c r="C29" s="12"/>
      <c r="D29" s="12"/>
      <c r="E29" s="12"/>
      <c r="F29" s="12"/>
      <c r="G29" s="12"/>
      <c r="H29" s="12"/>
      <c r="I29" s="25"/>
      <c r="J29" s="12"/>
      <c r="K29" s="13"/>
    </row>
    <row r="30" spans="1:11">
      <c r="A30" s="11"/>
      <c r="B30" s="12"/>
      <c r="C30" s="12"/>
      <c r="D30" s="12"/>
      <c r="E30" s="12"/>
      <c r="F30" s="12"/>
      <c r="G30" s="12"/>
      <c r="H30" s="12"/>
      <c r="I30" s="25"/>
      <c r="J30" s="12"/>
      <c r="K30" s="13"/>
    </row>
    <row r="31" spans="1:11">
      <c r="A31" s="11"/>
      <c r="B31" s="12"/>
      <c r="C31" s="12"/>
      <c r="D31" s="12"/>
      <c r="E31" s="12"/>
      <c r="F31" s="12"/>
      <c r="G31" s="12"/>
      <c r="H31" s="12"/>
      <c r="I31" s="25"/>
      <c r="J31" s="12"/>
      <c r="K31" s="13"/>
    </row>
    <row r="32" spans="1:11">
      <c r="A32" s="11"/>
      <c r="B32" s="12"/>
      <c r="C32" s="12"/>
      <c r="D32" s="12"/>
      <c r="E32" s="12"/>
      <c r="F32" s="12"/>
      <c r="G32" s="12"/>
      <c r="H32" s="12"/>
      <c r="I32" s="25"/>
      <c r="J32" s="12"/>
      <c r="K32" s="13"/>
    </row>
    <row r="33" spans="1:11">
      <c r="A33" s="11"/>
      <c r="B33" s="12"/>
      <c r="C33" s="12"/>
      <c r="D33" s="12"/>
      <c r="E33" s="12"/>
      <c r="F33" s="12"/>
      <c r="G33" s="12"/>
      <c r="H33" s="12"/>
      <c r="I33" s="25"/>
      <c r="J33" s="12"/>
      <c r="K33" s="13"/>
    </row>
    <row r="34" spans="1:11">
      <c r="A34" s="11"/>
      <c r="B34" s="12"/>
      <c r="C34" s="12"/>
      <c r="D34" s="12"/>
      <c r="E34" s="12"/>
      <c r="F34" s="12"/>
      <c r="G34" s="12"/>
      <c r="H34" s="12"/>
      <c r="I34" s="25"/>
      <c r="J34" s="12"/>
      <c r="K34" s="13"/>
    </row>
    <row r="35" spans="1:11">
      <c r="A35" s="11"/>
      <c r="B35" s="12"/>
      <c r="C35" s="12"/>
      <c r="D35" s="12"/>
      <c r="E35" s="12"/>
      <c r="F35" s="12"/>
      <c r="G35" s="12"/>
      <c r="H35" s="12"/>
      <c r="I35" s="25"/>
      <c r="J35" s="12"/>
      <c r="K35" s="13"/>
    </row>
    <row r="36" spans="1:11">
      <c r="A36" s="11"/>
      <c r="B36" s="12"/>
      <c r="C36" s="12"/>
      <c r="D36" s="12"/>
      <c r="E36" s="12"/>
      <c r="F36" s="12"/>
      <c r="G36" s="12"/>
      <c r="H36" s="12"/>
      <c r="I36" s="25"/>
      <c r="J36" s="12"/>
      <c r="K36" s="13"/>
    </row>
    <row r="37" spans="1:11">
      <c r="A37" s="11"/>
      <c r="B37" s="12"/>
      <c r="C37" s="12"/>
      <c r="D37" s="12"/>
      <c r="E37" s="12"/>
      <c r="F37" s="12"/>
      <c r="G37" s="12"/>
      <c r="H37" s="12"/>
      <c r="I37" s="25"/>
      <c r="J37" s="12"/>
      <c r="K37" s="13"/>
    </row>
    <row r="38" spans="1:11">
      <c r="A38" s="11"/>
      <c r="B38" s="12"/>
      <c r="C38" s="12"/>
      <c r="D38" s="12"/>
      <c r="E38" s="12"/>
      <c r="F38" s="12"/>
      <c r="G38" s="12"/>
      <c r="H38" s="12"/>
      <c r="I38" s="25"/>
      <c r="J38" s="12"/>
      <c r="K38" s="13"/>
    </row>
    <row r="39" spans="1:11">
      <c r="A39" s="11"/>
      <c r="B39" s="12"/>
      <c r="C39" s="12"/>
      <c r="D39" s="12"/>
      <c r="E39" s="12"/>
      <c r="F39" s="12"/>
      <c r="G39" s="12"/>
      <c r="H39" s="12"/>
      <c r="I39" s="25"/>
      <c r="J39" s="12"/>
      <c r="K39" s="13"/>
    </row>
    <row r="40" spans="1:11">
      <c r="A40" s="14"/>
      <c r="B40" s="15"/>
      <c r="C40" s="15"/>
      <c r="D40" s="15"/>
      <c r="E40" s="15"/>
      <c r="F40" s="15"/>
      <c r="G40" s="15"/>
      <c r="H40" s="15"/>
      <c r="I40" s="26"/>
      <c r="J40" s="15"/>
      <c r="K40" s="16"/>
    </row>
  </sheetData>
  <mergeCells count="2">
    <mergeCell ref="A1:K1"/>
    <mergeCell ref="A2:N2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800-000000000000}">
          <x14:formula1>
            <xm:f>Listen!$C$2:$C$6</xm:f>
          </x14:formula1>
          <xm:sqref>E6:E40</xm:sqref>
        </x14:dataValidation>
        <x14:dataValidation type="list" xr:uid="{00000000-0002-0000-0800-000001000000}">
          <x14:formula1>
            <xm:f>Listen!$A$2:$A$8</xm:f>
          </x14:formula1>
          <xm:sqref>J6:J40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Listen</vt:lpstr>
      <vt:lpstr>Dashboard</vt:lpstr>
      <vt:lpstr>Qualitätsziele</vt:lpstr>
      <vt:lpstr>Audits</vt:lpstr>
      <vt:lpstr>Risiken_Chancen</vt:lpstr>
      <vt:lpstr>Maßnahmen</vt:lpstr>
      <vt:lpstr>Kundenzufriedenheit</vt:lpstr>
      <vt:lpstr>Lieferanten</vt:lpstr>
      <vt:lpstr>Ressourcen_Kompetenz</vt:lpstr>
      <vt:lpstr>MB_Protokoll</vt:lpstr>
      <vt:lpstr>Beschlüsse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Stefan Stroessenreuther</cp:lastModifiedBy>
  <dcterms:modified xsi:type="dcterms:W3CDTF">2026-07-12T09:26:14Z</dcterms:modified>
</cp:coreProperties>
</file>